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jkur\OneDrive\Desktop\Level Up Massage\Teaching Classes\Buisness For LMTs 0 CEs\"/>
    </mc:Choice>
  </mc:AlternateContent>
  <xr:revisionPtr revIDLastSave="0" documentId="13_ncr:1_{56E6305E-9A3A-40A2-ABF5-43573C1068B3}" xr6:coauthVersionLast="47" xr6:coauthVersionMax="47" xr10:uidLastSave="{00000000-0000-0000-0000-000000000000}"/>
  <bookViews>
    <workbookView xWindow="-108" yWindow="-108" windowWidth="23256" windowHeight="12456" tabRatio="841" xr2:uid="{7FD04F64-25FD-4776-A206-5DB0945062DF}"/>
  </bookViews>
  <sheets>
    <sheet name="Summary &amp; Results" sheetId="2" r:id="rId1"/>
    <sheet name="Savings &amp; Retirement" sheetId="8" r:id="rId2"/>
    <sheet name="Personal Budgeting" sheetId="6" r:id="rId3"/>
    <sheet name="Business Income" sheetId="3" r:id="rId4"/>
    <sheet name="Buisness Expenses" sheetId="4" r:id="rId5"/>
    <sheet name="1099 &amp; W2s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5" i="6" l="1"/>
  <c r="C85" i="6"/>
  <c r="C48" i="2" l="1"/>
  <c r="C51" i="2"/>
  <c r="C55" i="2"/>
  <c r="C56" i="2"/>
  <c r="C57" i="2"/>
  <c r="C103" i="6"/>
  <c r="C102" i="6"/>
  <c r="C99" i="6"/>
  <c r="C52" i="2" s="1"/>
  <c r="C94" i="6"/>
  <c r="C47" i="2" s="1"/>
  <c r="D17" i="8"/>
  <c r="C18" i="8" s="1"/>
  <c r="C17" i="8"/>
  <c r="C98" i="6"/>
  <c r="C104" i="6"/>
  <c r="C101" i="6"/>
  <c r="C54" i="2" s="1"/>
  <c r="C97" i="6"/>
  <c r="C50" i="2" s="1"/>
  <c r="C96" i="6"/>
  <c r="C49" i="2" s="1"/>
  <c r="C95" i="6"/>
  <c r="F11" i="3"/>
  <c r="F12" i="3"/>
  <c r="F13" i="3" s="1"/>
  <c r="M18" i="3"/>
  <c r="F19" i="3" s="1"/>
  <c r="F20" i="3" l="1"/>
  <c r="C100" i="6"/>
  <c r="C53" i="2" s="1"/>
  <c r="F24" i="3"/>
  <c r="C87" i="6" l="1"/>
  <c r="G1" i="6" s="1"/>
  <c r="C2" i="8"/>
  <c r="C20" i="2"/>
  <c r="C58" i="2" s="1"/>
  <c r="G24" i="3"/>
  <c r="C15" i="2" l="1"/>
  <c r="C1" i="6"/>
  <c r="G2" i="6"/>
  <c r="D79" i="4"/>
  <c r="C79" i="4"/>
  <c r="C80" i="4" l="1"/>
  <c r="F16" i="3" s="1"/>
  <c r="F25" i="3" s="1"/>
  <c r="C1" i="4" l="1"/>
  <c r="G25" i="3"/>
  <c r="F26" i="3"/>
  <c r="F30" i="3" s="1"/>
  <c r="G26" i="3" l="1"/>
  <c r="C5" i="2" l="1"/>
  <c r="F31" i="3"/>
  <c r="D2" i="3"/>
  <c r="E12" i="5"/>
  <c r="F12" i="5" s="1"/>
  <c r="H12" i="5" s="1"/>
  <c r="E6" i="5"/>
  <c r="F6" i="5" s="1"/>
  <c r="H6" i="5" s="1"/>
  <c r="C6" i="2" l="1"/>
  <c r="C10" i="2"/>
  <c r="C23" i="2" s="1"/>
  <c r="D23" i="2" l="1"/>
</calcChain>
</file>

<file path=xl/sharedStrings.xml><?xml version="1.0" encoding="utf-8"?>
<sst xmlns="http://schemas.openxmlformats.org/spreadsheetml/2006/main" count="232" uniqueCount="171">
  <si>
    <t>Massage Income per Month</t>
  </si>
  <si>
    <t>Average Monthly Deduction</t>
  </si>
  <si>
    <t>Estimated Monthly Paycheck</t>
  </si>
  <si>
    <t>Misc Income per Month</t>
  </si>
  <si>
    <t>CBD Add Ons</t>
  </si>
  <si>
    <t>Misc. Income Per Month</t>
  </si>
  <si>
    <t>Total Misc Income Per Month</t>
  </si>
  <si>
    <t>Mentorship</t>
  </si>
  <si>
    <t>Patreon</t>
  </si>
  <si>
    <t>Massage Income Per Month</t>
  </si>
  <si>
    <t>Potential Income Per Month Summary</t>
  </si>
  <si>
    <t>Average Tip Modification</t>
  </si>
  <si>
    <t>Per Month</t>
  </si>
  <si>
    <t>Per Year</t>
  </si>
  <si>
    <t>Bodywork  Income per week</t>
  </si>
  <si>
    <t>Level Up Income per Month</t>
  </si>
  <si>
    <t>Bodywork  Income per Day</t>
  </si>
  <si>
    <t>Average Pay Hour</t>
  </si>
  <si>
    <t>Average Appointment Hours Per day</t>
  </si>
  <si>
    <t>Days Working Per Week</t>
  </si>
  <si>
    <t>Average Deduction</t>
  </si>
  <si>
    <t>Estimated Net Income</t>
  </si>
  <si>
    <t>Average Gross Income</t>
  </si>
  <si>
    <t>Teaching Classes</t>
  </si>
  <si>
    <t>Products</t>
  </si>
  <si>
    <t>Total Income Per Week</t>
  </si>
  <si>
    <t>Hourly Pay</t>
  </si>
  <si>
    <t>Days Worked Per Week</t>
  </si>
  <si>
    <t>Weekly Tips</t>
  </si>
  <si>
    <t>Property Taxes</t>
  </si>
  <si>
    <t>Transportation</t>
  </si>
  <si>
    <t>Auto Insurance</t>
  </si>
  <si>
    <t>Health Insurance</t>
  </si>
  <si>
    <t>Groceries</t>
  </si>
  <si>
    <t>Charitable Contributions</t>
  </si>
  <si>
    <t>Housing</t>
  </si>
  <si>
    <t>Mortgage or Rent</t>
  </si>
  <si>
    <t>HOA Fees</t>
  </si>
  <si>
    <t>Household Repairs</t>
  </si>
  <si>
    <t>Car Payment/Warranty</t>
  </si>
  <si>
    <t>Gas</t>
  </si>
  <si>
    <t>Parking Fees</t>
  </si>
  <si>
    <t>Maintenance &amp; Oil Changes</t>
  </si>
  <si>
    <t>Registration/DMV Fees</t>
  </si>
  <si>
    <t xml:space="preserve">Food </t>
  </si>
  <si>
    <t>Entertainment</t>
  </si>
  <si>
    <t>Fun/Social activities</t>
  </si>
  <si>
    <t>Subscriptions</t>
  </si>
  <si>
    <t>Utilities</t>
  </si>
  <si>
    <t>Electric</t>
  </si>
  <si>
    <t>Water</t>
  </si>
  <si>
    <t>Garbage</t>
  </si>
  <si>
    <t>Internet</t>
  </si>
  <si>
    <t>Phone Service</t>
  </si>
  <si>
    <t>Phone Payment</t>
  </si>
  <si>
    <t>Internet &amp; Cable</t>
  </si>
  <si>
    <t>Insurance</t>
  </si>
  <si>
    <t>Life Insurance</t>
  </si>
  <si>
    <t>Disability Insurance</t>
  </si>
  <si>
    <t>Primary Care</t>
  </si>
  <si>
    <t xml:space="preserve">Dental or Specialty </t>
  </si>
  <si>
    <t xml:space="preserve">Medications </t>
  </si>
  <si>
    <t>Medical Devices</t>
  </si>
  <si>
    <t>Household Items</t>
  </si>
  <si>
    <t>Toiletries</t>
  </si>
  <si>
    <t>Cleaning Supplies</t>
  </si>
  <si>
    <t>Tools</t>
  </si>
  <si>
    <t xml:space="preserve">Personal </t>
  </si>
  <si>
    <t>Haircuts &amp; Cosmetics</t>
  </si>
  <si>
    <t>Babysitter</t>
  </si>
  <si>
    <t>Personal Loans</t>
  </si>
  <si>
    <t>Credit Card</t>
  </si>
  <si>
    <t xml:space="preserve">Education </t>
  </si>
  <si>
    <t>College/School</t>
  </si>
  <si>
    <t>School Supplies and Books</t>
  </si>
  <si>
    <t>Misc</t>
  </si>
  <si>
    <t>Advertising</t>
  </si>
  <si>
    <t>Email Service</t>
  </si>
  <si>
    <t>Booking Software</t>
  </si>
  <si>
    <t>Vehicle Expenses</t>
  </si>
  <si>
    <t>Commission &amp; Fees</t>
  </si>
  <si>
    <t>Depreciation (equipment)</t>
  </si>
  <si>
    <t>Massage Insurance</t>
  </si>
  <si>
    <t>Rental Insurance</t>
  </si>
  <si>
    <t>Rent or Lease</t>
  </si>
  <si>
    <t>Space Rental</t>
  </si>
  <si>
    <t>Supplies</t>
  </si>
  <si>
    <t>Taxes &amp; Licenses</t>
  </si>
  <si>
    <t>Laundry</t>
  </si>
  <si>
    <t>Legal Issues</t>
  </si>
  <si>
    <t>Retail</t>
  </si>
  <si>
    <t>Meals</t>
  </si>
  <si>
    <t>Hotel</t>
  </si>
  <si>
    <t>Mobile</t>
  </si>
  <si>
    <t>Business Cards</t>
  </si>
  <si>
    <t>Music Service</t>
  </si>
  <si>
    <t>Work Clothes</t>
  </si>
  <si>
    <t>Massage Oil</t>
  </si>
  <si>
    <t>Electrolytes</t>
  </si>
  <si>
    <t>Bottle Watered</t>
  </si>
  <si>
    <t>Linens (sheets &amp; Towels)</t>
  </si>
  <si>
    <t>Detergent/Bleach</t>
  </si>
  <si>
    <t>Annual Report</t>
  </si>
  <si>
    <t>Microsoft 365</t>
  </si>
  <si>
    <t>Seattle Buisness License Tax Cert Renewal</t>
  </si>
  <si>
    <t>Small Business CPA Services</t>
  </si>
  <si>
    <t>Monthly Expenses</t>
  </si>
  <si>
    <t>Monthly</t>
  </si>
  <si>
    <t>Yearly</t>
  </si>
  <si>
    <t>Website Creator</t>
  </si>
  <si>
    <t>Domain</t>
  </si>
  <si>
    <t>Total Monthly Expenses</t>
  </si>
  <si>
    <t>Total</t>
  </si>
  <si>
    <t>Credit Card (Transaction) Fees</t>
  </si>
  <si>
    <t>Travel and Meals</t>
  </si>
  <si>
    <t>Massage License</t>
  </si>
  <si>
    <t>Total Expenses</t>
  </si>
  <si>
    <t>Monthly Income</t>
  </si>
  <si>
    <t>Monthly Paycheck</t>
  </si>
  <si>
    <t>Self-Employment</t>
  </si>
  <si>
    <t>W2 &amp; 1099</t>
  </si>
  <si>
    <t>Dividends &amp; Interests</t>
  </si>
  <si>
    <t>Other Income 1</t>
  </si>
  <si>
    <t>Other Income 2</t>
  </si>
  <si>
    <t>Emergency Fund</t>
  </si>
  <si>
    <t>Vacation Savings</t>
  </si>
  <si>
    <t>Total Savings</t>
  </si>
  <si>
    <t>Leftover or Deficit at End of Month</t>
  </si>
  <si>
    <t>Monthly Savings Goal</t>
  </si>
  <si>
    <t>Account</t>
  </si>
  <si>
    <t>Roth IRA</t>
  </si>
  <si>
    <t>Health Saving Account</t>
  </si>
  <si>
    <t>School or College</t>
  </si>
  <si>
    <t>Savings &amp; Investments</t>
  </si>
  <si>
    <t>Home/Rental Insurance</t>
  </si>
  <si>
    <t>Pet Insurance</t>
  </si>
  <si>
    <t>Pets</t>
  </si>
  <si>
    <t>Pet Food</t>
  </si>
  <si>
    <t>Ped Meds/Medical</t>
  </si>
  <si>
    <t>Vet Visits</t>
  </si>
  <si>
    <t>Studen Loans</t>
  </si>
  <si>
    <t>Estimated Amount to Keep After Tax ---&gt;</t>
  </si>
  <si>
    <t>Estimated Yearly Paycheck</t>
  </si>
  <si>
    <t>Continuing Education</t>
  </si>
  <si>
    <t>Religious Givings</t>
  </si>
  <si>
    <t>Amount to keep after Tax</t>
  </si>
  <si>
    <t>Total Income Per Month</t>
  </si>
  <si>
    <t>Job 1: Panera Bread</t>
  </si>
  <si>
    <t>Total Post-Tax Monthly Income</t>
  </si>
  <si>
    <t>Memberships</t>
  </si>
  <si>
    <t>Clothing and Shoes</t>
  </si>
  <si>
    <t>Trad 401k (Employer Contributions)</t>
  </si>
  <si>
    <t>Roth 401k (Employee Contributions)</t>
  </si>
  <si>
    <t>3-Month Emergency Fund</t>
  </si>
  <si>
    <t>6-Month Emergency Fund</t>
  </si>
  <si>
    <t>Job 2: Gymnastics &amp; Parkour Teacher</t>
  </si>
  <si>
    <t>Total Monthly Savings Goal</t>
  </si>
  <si>
    <t>Misc.</t>
  </si>
  <si>
    <t>Medical &amp; Healthcare</t>
  </si>
  <si>
    <t>Food</t>
  </si>
  <si>
    <t>Pet</t>
  </si>
  <si>
    <t>Personal</t>
  </si>
  <si>
    <t>Education</t>
  </si>
  <si>
    <t>&lt;--(Linked from Buisness expenses)</t>
  </si>
  <si>
    <t>Monthly Saving</t>
  </si>
  <si>
    <t>Total Monthly Income</t>
  </si>
  <si>
    <t>Financial Debt</t>
  </si>
  <si>
    <t>Retirement &amp; Savings</t>
  </si>
  <si>
    <t>Value</t>
  </si>
  <si>
    <t>Category</t>
  </si>
  <si>
    <t>Restaurants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</si>
</sst>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&quot;$&quot;#,##0"/>
    <numFmt numFmtId="166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2F2F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DB43FF"/>
        <bgColor indexed="64"/>
      </patternFill>
    </fill>
    <fill>
      <patternFill patternType="solid">
        <fgColor rgb="FFCB97FF"/>
        <bgColor indexed="64"/>
      </patternFill>
    </fill>
    <fill>
      <patternFill patternType="solid">
        <fgColor rgb="FFDF81C0"/>
        <bgColor indexed="64"/>
      </patternFill>
    </fill>
  </fills>
  <borders count="33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46">
    <xf numFmtId="0" fontId="0" fillId="0" borderId="0" xfId="0"/>
    <xf numFmtId="165" fontId="0" fillId="0" borderId="0" xfId="0" applyNumberFormat="1" applyAlignment="1">
      <alignment horizontal="right"/>
    </xf>
    <xf numFmtId="165" fontId="3" fillId="3" borderId="1" xfId="0" applyNumberFormat="1" applyFont="1" applyFill="1" applyBorder="1" applyAlignment="1">
      <alignment horizontal="right" vertical="center"/>
    </xf>
    <xf numFmtId="165" fontId="3" fillId="4" borderId="1" xfId="0" applyNumberFormat="1" applyFont="1" applyFill="1" applyBorder="1" applyAlignment="1">
      <alignment horizontal="right" vertical="center"/>
    </xf>
    <xf numFmtId="165" fontId="3" fillId="5" borderId="1" xfId="0" applyNumberFormat="1" applyFont="1" applyFill="1" applyBorder="1" applyAlignment="1">
      <alignment horizontal="right" vertical="center"/>
    </xf>
    <xf numFmtId="165" fontId="2" fillId="3" borderId="1" xfId="0" applyNumberFormat="1" applyFont="1" applyFill="1" applyBorder="1" applyAlignment="1">
      <alignment horizontal="right"/>
    </xf>
    <xf numFmtId="165" fontId="0" fillId="0" borderId="0" xfId="0" applyNumberFormat="1"/>
    <xf numFmtId="164" fontId="0" fillId="0" borderId="0" xfId="0" applyNumberFormat="1"/>
    <xf numFmtId="0" fontId="2" fillId="0" borderId="8" xfId="0" applyFont="1" applyBorder="1" applyAlignment="1">
      <alignment horizontal="left"/>
    </xf>
    <xf numFmtId="165" fontId="2" fillId="0" borderId="8" xfId="0" applyNumberFormat="1" applyFont="1" applyBorder="1" applyAlignment="1">
      <alignment horizontal="right"/>
    </xf>
    <xf numFmtId="165" fontId="2" fillId="5" borderId="1" xfId="0" applyNumberFormat="1" applyFont="1" applyFill="1" applyBorder="1" applyAlignment="1">
      <alignment horizontal="right"/>
    </xf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right"/>
    </xf>
    <xf numFmtId="165" fontId="5" fillId="2" borderId="13" xfId="0" applyNumberFormat="1" applyFont="1" applyFill="1" applyBorder="1" applyAlignment="1">
      <alignment horizontal="right"/>
    </xf>
    <xf numFmtId="165" fontId="5" fillId="2" borderId="11" xfId="0" applyNumberFormat="1" applyFont="1" applyFill="1" applyBorder="1" applyAlignment="1">
      <alignment horizontal="right"/>
    </xf>
    <xf numFmtId="165" fontId="5" fillId="2" borderId="15" xfId="0" applyNumberFormat="1" applyFont="1" applyFill="1" applyBorder="1" applyAlignment="1">
      <alignment horizontal="right"/>
    </xf>
    <xf numFmtId="0" fontId="1" fillId="0" borderId="0" xfId="0" applyFont="1"/>
    <xf numFmtId="0" fontId="3" fillId="0" borderId="0" xfId="0" applyFont="1" applyAlignment="1">
      <alignment vertical="center"/>
    </xf>
    <xf numFmtId="165" fontId="3" fillId="6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2" fillId="0" borderId="0" xfId="0" applyFont="1"/>
    <xf numFmtId="0" fontId="0" fillId="0" borderId="2" xfId="0" applyBorder="1"/>
    <xf numFmtId="164" fontId="0" fillId="2" borderId="2" xfId="0" applyNumberFormat="1" applyFill="1" applyBorder="1"/>
    <xf numFmtId="0" fontId="0" fillId="2" borderId="2" xfId="0" applyFill="1" applyBorder="1"/>
    <xf numFmtId="9" fontId="0" fillId="2" borderId="2" xfId="1" applyFont="1" applyFill="1" applyBorder="1"/>
    <xf numFmtId="164" fontId="0" fillId="0" borderId="2" xfId="0" applyNumberFormat="1" applyBorder="1"/>
    <xf numFmtId="0" fontId="1" fillId="3" borderId="2" xfId="0" applyFont="1" applyFill="1" applyBorder="1"/>
    <xf numFmtId="0" fontId="1" fillId="6" borderId="2" xfId="0" applyFont="1" applyFill="1" applyBorder="1" applyAlignment="1">
      <alignment horizontal="center"/>
    </xf>
    <xf numFmtId="44" fontId="0" fillId="0" borderId="2" xfId="0" applyNumberFormat="1" applyBorder="1"/>
    <xf numFmtId="0" fontId="0" fillId="8" borderId="2" xfId="0" applyFill="1" applyBorder="1"/>
    <xf numFmtId="0" fontId="0" fillId="7" borderId="2" xfId="0" applyFill="1" applyBorder="1"/>
    <xf numFmtId="0" fontId="0" fillId="8" borderId="2" xfId="0" applyFill="1" applyBorder="1" applyAlignment="1">
      <alignment horizontal="left" wrapText="1"/>
    </xf>
    <xf numFmtId="44" fontId="0" fillId="0" borderId="2" xfId="0" applyNumberFormat="1" applyBorder="1" applyAlignment="1">
      <alignment vertical="center"/>
    </xf>
    <xf numFmtId="165" fontId="2" fillId="0" borderId="1" xfId="0" applyNumberFormat="1" applyFont="1" applyBorder="1" applyAlignment="1">
      <alignment horizontal="right"/>
    </xf>
    <xf numFmtId="9" fontId="6" fillId="2" borderId="1" xfId="0" applyNumberFormat="1" applyFont="1" applyFill="1" applyBorder="1"/>
    <xf numFmtId="9" fontId="6" fillId="0" borderId="30" xfId="0" applyNumberFormat="1" applyFont="1" applyBorder="1"/>
    <xf numFmtId="165" fontId="3" fillId="0" borderId="30" xfId="0" applyNumberFormat="1" applyFont="1" applyBorder="1" applyAlignment="1">
      <alignment vertical="center"/>
    </xf>
    <xf numFmtId="44" fontId="0" fillId="2" borderId="2" xfId="0" applyNumberFormat="1" applyFill="1" applyBorder="1"/>
    <xf numFmtId="44" fontId="0" fillId="0" borderId="0" xfId="0" applyNumberFormat="1"/>
    <xf numFmtId="44" fontId="1" fillId="3" borderId="2" xfId="0" applyNumberFormat="1" applyFont="1" applyFill="1" applyBorder="1"/>
    <xf numFmtId="0" fontId="1" fillId="4" borderId="2" xfId="0" applyFont="1" applyFill="1" applyBorder="1"/>
    <xf numFmtId="44" fontId="1" fillId="4" borderId="2" xfId="0" applyNumberFormat="1" applyFont="1" applyFill="1" applyBorder="1"/>
    <xf numFmtId="0" fontId="1" fillId="10" borderId="2" xfId="0" applyFont="1" applyFill="1" applyBorder="1"/>
    <xf numFmtId="44" fontId="1" fillId="10" borderId="2" xfId="0" applyNumberFormat="1" applyFont="1" applyFill="1" applyBorder="1"/>
    <xf numFmtId="44" fontId="1" fillId="0" borderId="0" xfId="0" applyNumberFormat="1" applyFont="1"/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vertical="center"/>
    </xf>
    <xf numFmtId="165" fontId="3" fillId="11" borderId="1" xfId="0" applyNumberFormat="1" applyFont="1" applyFill="1" applyBorder="1" applyAlignment="1">
      <alignment vertical="center"/>
    </xf>
    <xf numFmtId="0" fontId="0" fillId="10" borderId="1" xfId="0" applyFill="1" applyBorder="1"/>
    <xf numFmtId="44" fontId="0" fillId="0" borderId="1" xfId="0" applyNumberFormat="1" applyBorder="1"/>
    <xf numFmtId="0" fontId="6" fillId="10" borderId="1" xfId="0" applyFont="1" applyFill="1" applyBorder="1" applyAlignment="1">
      <alignment horizontal="center" wrapText="1"/>
    </xf>
    <xf numFmtId="0" fontId="1" fillId="8" borderId="1" xfId="0" applyFont="1" applyFill="1" applyBorder="1"/>
    <xf numFmtId="44" fontId="1" fillId="0" borderId="1" xfId="0" applyNumberFormat="1" applyFont="1" applyBorder="1"/>
    <xf numFmtId="0" fontId="1" fillId="4" borderId="1" xfId="0" applyFont="1" applyFill="1" applyBorder="1"/>
    <xf numFmtId="44" fontId="1" fillId="4" borderId="1" xfId="0" applyNumberFormat="1" applyFont="1" applyFill="1" applyBorder="1"/>
    <xf numFmtId="0" fontId="1" fillId="6" borderId="1" xfId="0" applyFont="1" applyFill="1" applyBorder="1" applyAlignment="1">
      <alignment horizontal="center"/>
    </xf>
    <xf numFmtId="0" fontId="3" fillId="0" borderId="31" xfId="0" applyFont="1" applyBorder="1" applyAlignment="1">
      <alignment vertical="center"/>
    </xf>
    <xf numFmtId="0" fontId="2" fillId="9" borderId="1" xfId="0" applyFont="1" applyFill="1" applyBorder="1" applyAlignment="1">
      <alignment horizontal="center" vertical="center"/>
    </xf>
    <xf numFmtId="164" fontId="2" fillId="9" borderId="1" xfId="0" applyNumberFormat="1" applyFont="1" applyFill="1" applyBorder="1" applyAlignment="1">
      <alignment horizontal="center" vertical="center"/>
    </xf>
    <xf numFmtId="0" fontId="0" fillId="0" borderId="32" xfId="0" applyBorder="1"/>
    <xf numFmtId="44" fontId="0" fillId="2" borderId="32" xfId="0" applyNumberFormat="1" applyFill="1" applyBorder="1"/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164" fontId="3" fillId="12" borderId="2" xfId="0" applyNumberFormat="1" applyFont="1" applyFill="1" applyBorder="1"/>
    <xf numFmtId="164" fontId="3" fillId="13" borderId="2" xfId="0" applyNumberFormat="1" applyFont="1" applyFill="1" applyBorder="1"/>
    <xf numFmtId="0" fontId="3" fillId="0" borderId="6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10" borderId="1" xfId="0" applyFont="1" applyFill="1" applyBorder="1"/>
    <xf numFmtId="44" fontId="1" fillId="10" borderId="1" xfId="0" applyNumberFormat="1" applyFont="1" applyFill="1" applyBorder="1"/>
    <xf numFmtId="44" fontId="1" fillId="0" borderId="2" xfId="0" applyNumberFormat="1" applyFont="1" applyBorder="1"/>
    <xf numFmtId="165" fontId="2" fillId="2" borderId="15" xfId="0" applyNumberFormat="1" applyFont="1" applyFill="1" applyBorder="1" applyAlignment="1">
      <alignment horizontal="right"/>
    </xf>
    <xf numFmtId="166" fontId="2" fillId="2" borderId="13" xfId="0" applyNumberFormat="1" applyFont="1" applyFill="1" applyBorder="1" applyAlignment="1">
      <alignment horizontal="right"/>
    </xf>
    <xf numFmtId="166" fontId="2" fillId="2" borderId="16" xfId="0" applyNumberFormat="1" applyFont="1" applyFill="1" applyBorder="1" applyAlignment="1">
      <alignment horizontal="right"/>
    </xf>
    <xf numFmtId="9" fontId="2" fillId="2" borderId="13" xfId="0" applyNumberFormat="1" applyFont="1" applyFill="1" applyBorder="1" applyAlignment="1">
      <alignment horizontal="right"/>
    </xf>
    <xf numFmtId="165" fontId="5" fillId="0" borderId="16" xfId="2" applyNumberFormat="1" applyFont="1" applyFill="1" applyBorder="1" applyAlignment="1">
      <alignment horizontal="right"/>
    </xf>
    <xf numFmtId="165" fontId="5" fillId="0" borderId="11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6" fillId="3" borderId="2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44" fontId="6" fillId="10" borderId="1" xfId="0" applyNumberFormat="1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6" fillId="9" borderId="24" xfId="0" applyFont="1" applyFill="1" applyBorder="1" applyAlignment="1">
      <alignment horizontal="center" vertical="center"/>
    </xf>
    <xf numFmtId="0" fontId="6" fillId="9" borderId="25" xfId="0" applyFont="1" applyFill="1" applyBorder="1" applyAlignment="1">
      <alignment horizontal="center" vertical="center"/>
    </xf>
    <xf numFmtId="44" fontId="6" fillId="9" borderId="24" xfId="0" applyNumberFormat="1" applyFont="1" applyFill="1" applyBorder="1" applyAlignment="1">
      <alignment horizontal="center" vertical="center"/>
    </xf>
    <xf numFmtId="44" fontId="6" fillId="9" borderId="25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11" borderId="3" xfId="0" applyFont="1" applyFill="1" applyBorder="1" applyAlignment="1">
      <alignment horizontal="left" vertical="center"/>
    </xf>
    <xf numFmtId="0" fontId="3" fillId="11" borderId="4" xfId="0" applyFont="1" applyFill="1" applyBorder="1" applyAlignment="1">
      <alignment horizontal="left" vertical="center"/>
    </xf>
    <xf numFmtId="0" fontId="3" fillId="11" borderId="5" xfId="0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3" fillId="4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  <xf numFmtId="0" fontId="9" fillId="0" borderId="0" xfId="0" applyFont="1" applyAlignment="1">
      <alignment horizontal="right"/>
    </xf>
    <xf numFmtId="0" fontId="2" fillId="5" borderId="1" xfId="0" applyFont="1" applyFill="1" applyBorder="1" applyAlignment="1">
      <alignment horizontal="center"/>
    </xf>
    <xf numFmtId="0" fontId="7" fillId="3" borderId="26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164" fontId="7" fillId="3" borderId="26" xfId="0" applyNumberFormat="1" applyFont="1" applyFill="1" applyBorder="1" applyAlignment="1">
      <alignment horizontal="center" vertical="center"/>
    </xf>
    <xf numFmtId="164" fontId="7" fillId="3" borderId="27" xfId="0" applyNumberFormat="1" applyFont="1" applyFill="1" applyBorder="1" applyAlignment="1">
      <alignment horizontal="center" vertical="center"/>
    </xf>
    <xf numFmtId="164" fontId="7" fillId="3" borderId="28" xfId="0" applyNumberFormat="1" applyFont="1" applyFill="1" applyBorder="1" applyAlignment="1">
      <alignment horizontal="center" vertical="center"/>
    </xf>
    <xf numFmtId="164" fontId="7" fillId="3" borderId="29" xfId="0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0" fillId="0" borderId="0" xfId="0" applyAlignment="1">
      <alignment horizontal="left" vertical="top" wrapText="1"/>
    </xf>
    <xf numFmtId="0" fontId="3" fillId="7" borderId="2" xfId="0" applyFont="1" applyFill="1" applyBorder="1" applyAlignment="1">
      <alignment horizontal="left"/>
    </xf>
    <xf numFmtId="0" fontId="3" fillId="7" borderId="23" xfId="0" applyFont="1" applyFill="1" applyBorder="1" applyAlignment="1">
      <alignment horizontal="center"/>
    </xf>
    <xf numFmtId="0" fontId="3" fillId="7" borderId="18" xfId="0" applyFont="1" applyFill="1" applyBorder="1" applyAlignment="1">
      <alignment horizontal="center"/>
    </xf>
    <xf numFmtId="0" fontId="3" fillId="7" borderId="19" xfId="0" applyFont="1" applyFill="1" applyBorder="1" applyAlignment="1">
      <alignment horizontal="center"/>
    </xf>
    <xf numFmtId="0" fontId="7" fillId="13" borderId="26" xfId="0" applyFont="1" applyFill="1" applyBorder="1" applyAlignment="1">
      <alignment horizontal="center" vertical="center"/>
    </xf>
    <xf numFmtId="0" fontId="7" fillId="13" borderId="8" xfId="0" applyFont="1" applyFill="1" applyBorder="1" applyAlignment="1">
      <alignment horizontal="center" vertical="center"/>
    </xf>
    <xf numFmtId="0" fontId="7" fillId="13" borderId="27" xfId="0" applyFont="1" applyFill="1" applyBorder="1" applyAlignment="1">
      <alignment horizontal="center" vertical="center"/>
    </xf>
    <xf numFmtId="0" fontId="7" fillId="13" borderId="28" xfId="0" applyFont="1" applyFill="1" applyBorder="1" applyAlignment="1">
      <alignment horizontal="center" vertical="center"/>
    </xf>
    <xf numFmtId="0" fontId="7" fillId="13" borderId="7" xfId="0" applyFont="1" applyFill="1" applyBorder="1" applyAlignment="1">
      <alignment horizontal="center" vertical="center"/>
    </xf>
    <xf numFmtId="0" fontId="7" fillId="13" borderId="29" xfId="0" applyFont="1" applyFill="1" applyBorder="1" applyAlignment="1">
      <alignment horizontal="center" vertical="center"/>
    </xf>
    <xf numFmtId="0" fontId="7" fillId="12" borderId="26" xfId="0" applyFont="1" applyFill="1" applyBorder="1" applyAlignment="1">
      <alignment horizontal="center" vertical="center"/>
    </xf>
    <xf numFmtId="0" fontId="7" fillId="12" borderId="8" xfId="0" applyFont="1" applyFill="1" applyBorder="1" applyAlignment="1">
      <alignment horizontal="center" vertical="center"/>
    </xf>
    <xf numFmtId="0" fontId="7" fillId="12" borderId="27" xfId="0" applyFont="1" applyFill="1" applyBorder="1" applyAlignment="1">
      <alignment horizontal="center" vertical="center"/>
    </xf>
    <xf numFmtId="0" fontId="7" fillId="12" borderId="28" xfId="0" applyFont="1" applyFill="1" applyBorder="1" applyAlignment="1">
      <alignment horizontal="center" vertical="center"/>
    </xf>
    <xf numFmtId="0" fontId="7" fillId="12" borderId="7" xfId="0" applyFont="1" applyFill="1" applyBorder="1" applyAlignment="1">
      <alignment horizontal="center" vertical="center"/>
    </xf>
    <xf numFmtId="0" fontId="7" fillId="12" borderId="29" xfId="0" applyFont="1" applyFill="1" applyBorder="1" applyAlignment="1">
      <alignment horizontal="center" vertical="center"/>
    </xf>
  </cellXfs>
  <cellStyles count="3">
    <cellStyle name="Currency" xfId="2" builtinId="4"/>
    <cellStyle name="Normal" xfId="0" builtinId="0"/>
    <cellStyle name="Percent" xfId="1" builtinId="5"/>
  </cellStyles>
  <dxfs count="2">
    <dxf>
      <fill>
        <patternFill>
          <bgColor rgb="FF43CD4D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3399FF"/>
      <color rgb="FFCB97FF"/>
      <color rgb="FFDF81C0"/>
      <color rgb="FFDB43FF"/>
      <color rgb="FF43CD4D"/>
      <color rgb="FF00FF00"/>
      <color rgb="FFFF2F2F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explosion val="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852F-4125-AE2C-11DC9C3825F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9E12-4C0E-B7E5-019AD0D131A9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4-852F-4125-AE2C-11DC9C3825FA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852F-4125-AE2C-11DC9C3825FA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852F-4125-AE2C-11DC9C3825FA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9E12-4C0E-B7E5-019AD0D131A9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9E12-4C0E-B7E5-019AD0D131A9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9E12-4C0E-B7E5-019AD0D131A9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9E12-4C0E-B7E5-019AD0D131A9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9E12-4C0E-B7E5-019AD0D131A9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852F-4125-AE2C-11DC9C3825FA}"/>
              </c:ext>
            </c:extLst>
          </c:dPt>
          <c:dLbls>
            <c:dLbl>
              <c:idx val="0"/>
              <c:layout>
                <c:manualLayout>
                  <c:x val="-1.6445192040182667E-2"/>
                  <c:y val="-0.2243007993650043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2F-4125-AE2C-11DC9C3825FA}"/>
                </c:ext>
              </c:extLst>
            </c:dLbl>
            <c:dLbl>
              <c:idx val="2"/>
              <c:layout>
                <c:manualLayout>
                  <c:x val="1.7005552841061332E-2"/>
                  <c:y val="1.576305577890772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52F-4125-AE2C-11DC9C3825FA}"/>
                </c:ext>
              </c:extLst>
            </c:dLbl>
            <c:dLbl>
              <c:idx val="3"/>
              <c:layout>
                <c:manualLayout>
                  <c:x val="-1.3217458844866839E-2"/>
                  <c:y val="7.599587986928449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52F-4125-AE2C-11DC9C3825FA}"/>
                </c:ext>
              </c:extLst>
            </c:dLbl>
            <c:dLbl>
              <c:idx val="4"/>
              <c:layout>
                <c:manualLayout>
                  <c:x val="3.3982698184449329E-2"/>
                  <c:y val="2.004090307943065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52F-4125-AE2C-11DC9C3825FA}"/>
                </c:ext>
              </c:extLst>
            </c:dLbl>
            <c:dLbl>
              <c:idx val="10"/>
              <c:layout>
                <c:manualLayout>
                  <c:x val="0.30244024070497511"/>
                  <c:y val="-4.275237807934463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52F-4125-AE2C-11DC9C3825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'Personal Budgeting'!$B$94:$B$104</c:f>
              <c:strCache>
                <c:ptCount val="11"/>
                <c:pt idx="0">
                  <c:v>Housing</c:v>
                </c:pt>
                <c:pt idx="1">
                  <c:v>Utilities</c:v>
                </c:pt>
                <c:pt idx="2">
                  <c:v>Insurance</c:v>
                </c:pt>
                <c:pt idx="3">
                  <c:v>Transportation</c:v>
                </c:pt>
                <c:pt idx="4">
                  <c:v>Food</c:v>
                </c:pt>
                <c:pt idx="5">
                  <c:v>Household Items</c:v>
                </c:pt>
                <c:pt idx="6">
                  <c:v>Pet</c:v>
                </c:pt>
                <c:pt idx="7">
                  <c:v>Personal</c:v>
                </c:pt>
                <c:pt idx="8">
                  <c:v>Financial Debt</c:v>
                </c:pt>
                <c:pt idx="9">
                  <c:v>Education</c:v>
                </c:pt>
                <c:pt idx="10">
                  <c:v>Entertainment</c:v>
                </c:pt>
              </c:strCache>
            </c:strRef>
          </c:cat>
          <c:val>
            <c:numRef>
              <c:f>'Personal Budgeting'!$C$94:$C$104</c:f>
              <c:numCache>
                <c:formatCode>_("$"* #,##0.00_);_("$"* \(#,##0.00\);_("$"* "-"??_);_(@_)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2F-4125-AE2C-11DC9C382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594536</xdr:colOff>
      <xdr:row>5</xdr:row>
      <xdr:rowOff>35525</xdr:rowOff>
    </xdr:from>
    <xdr:to>
      <xdr:col>15</xdr:col>
      <xdr:colOff>364640</xdr:colOff>
      <xdr:row>27</xdr:row>
      <xdr:rowOff>10533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163BDC1-A371-08BA-769D-9E6BE154D4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61A3B-D15C-4AE0-A8A0-C8C1AA00E833}">
  <sheetPr>
    <tabColor rgb="FFDB43FF"/>
  </sheetPr>
  <dimension ref="B3:E58"/>
  <sheetViews>
    <sheetView tabSelected="1" workbookViewId="0">
      <selection activeCell="F11" sqref="F11"/>
    </sheetView>
  </sheetViews>
  <sheetFormatPr defaultRowHeight="14.4" x14ac:dyDescent="0.3"/>
  <cols>
    <col min="2" max="2" width="21" customWidth="1"/>
    <col min="3" max="3" width="18.44140625" customWidth="1"/>
    <col min="4" max="4" width="29.109375" customWidth="1"/>
    <col min="5" max="5" width="10" bestFit="1" customWidth="1"/>
    <col min="6" max="6" width="11.33203125" customWidth="1"/>
    <col min="7" max="7" width="10" bestFit="1" customWidth="1"/>
  </cols>
  <sheetData>
    <row r="3" spans="2:4" x14ac:dyDescent="0.3">
      <c r="B3" s="79" t="s">
        <v>117</v>
      </c>
      <c r="C3" s="79"/>
    </row>
    <row r="4" spans="2:4" x14ac:dyDescent="0.3">
      <c r="B4" s="79"/>
      <c r="C4" s="79"/>
    </row>
    <row r="5" spans="2:4" x14ac:dyDescent="0.3">
      <c r="B5" s="21" t="s">
        <v>119</v>
      </c>
      <c r="C5" s="28">
        <f>'Business Income'!F30</f>
        <v>0</v>
      </c>
    </row>
    <row r="6" spans="2:4" x14ac:dyDescent="0.3">
      <c r="B6" s="21" t="s">
        <v>120</v>
      </c>
      <c r="C6" s="28">
        <f>'1099 &amp; W2s'!H6+'1099 &amp; W2s'!H12</f>
        <v>0</v>
      </c>
    </row>
    <row r="7" spans="2:4" x14ac:dyDescent="0.3">
      <c r="B7" s="21" t="s">
        <v>121</v>
      </c>
      <c r="C7" s="37">
        <v>0</v>
      </c>
    </row>
    <row r="8" spans="2:4" x14ac:dyDescent="0.3">
      <c r="B8" s="21" t="s">
        <v>122</v>
      </c>
      <c r="C8" s="37">
        <v>0</v>
      </c>
    </row>
    <row r="9" spans="2:4" x14ac:dyDescent="0.3">
      <c r="B9" s="21" t="s">
        <v>123</v>
      </c>
      <c r="C9" s="37">
        <v>0</v>
      </c>
    </row>
    <row r="10" spans="2:4" x14ac:dyDescent="0.3">
      <c r="B10" s="26" t="s">
        <v>165</v>
      </c>
      <c r="C10" s="39">
        <f>SUM(C5:C9)</f>
        <v>0</v>
      </c>
    </row>
    <row r="11" spans="2:4" x14ac:dyDescent="0.3">
      <c r="B11" s="16"/>
      <c r="C11" s="44"/>
    </row>
    <row r="12" spans="2:4" x14ac:dyDescent="0.3">
      <c r="C12" s="38"/>
    </row>
    <row r="13" spans="2:4" x14ac:dyDescent="0.3">
      <c r="B13" s="81" t="s">
        <v>106</v>
      </c>
      <c r="C13" s="81"/>
    </row>
    <row r="14" spans="2:4" x14ac:dyDescent="0.3">
      <c r="B14" s="81"/>
      <c r="C14" s="81"/>
      <c r="D14" s="38"/>
    </row>
    <row r="15" spans="2:4" x14ac:dyDescent="0.3">
      <c r="B15" s="40" t="s">
        <v>106</v>
      </c>
      <c r="C15" s="41">
        <f>'Personal Budgeting'!C87</f>
        <v>0</v>
      </c>
    </row>
    <row r="16" spans="2:4" x14ac:dyDescent="0.3">
      <c r="C16" s="38"/>
    </row>
    <row r="18" spans="2:5" x14ac:dyDescent="0.3">
      <c r="B18" s="80" t="s">
        <v>128</v>
      </c>
      <c r="C18" s="80"/>
    </row>
    <row r="19" spans="2:5" x14ac:dyDescent="0.3">
      <c r="B19" s="80"/>
      <c r="C19" s="80"/>
    </row>
    <row r="20" spans="2:5" x14ac:dyDescent="0.3">
      <c r="B20" s="42" t="s">
        <v>164</v>
      </c>
      <c r="C20" s="43">
        <f>'Savings &amp; Retirement'!C18</f>
        <v>0</v>
      </c>
    </row>
    <row r="21" spans="2:5" x14ac:dyDescent="0.3">
      <c r="B21" s="16"/>
      <c r="C21" s="44"/>
    </row>
    <row r="22" spans="2:5" ht="15" thickBot="1" x14ac:dyDescent="0.35"/>
    <row r="23" spans="2:5" ht="30" thickTop="1" thickBot="1" x14ac:dyDescent="0.35">
      <c r="B23" s="66" t="s">
        <v>127</v>
      </c>
      <c r="C23" s="67">
        <f>C10-C15-C20</f>
        <v>0</v>
      </c>
      <c r="D23" s="68" t="str">
        <f>IF(C23&gt;0,"Success!!!","Need To Adjust")</f>
        <v>Need To Adjust</v>
      </c>
      <c r="E23" s="46"/>
    </row>
    <row r="24" spans="2:5" ht="14.4" customHeight="1" thickTop="1" x14ac:dyDescent="0.3">
      <c r="B24" s="45"/>
      <c r="D24" s="46"/>
      <c r="E24" s="46"/>
    </row>
    <row r="46" spans="2:3" x14ac:dyDescent="0.3">
      <c r="B46" t="s">
        <v>169</v>
      </c>
      <c r="C46" t="s">
        <v>168</v>
      </c>
    </row>
    <row r="47" spans="2:3" x14ac:dyDescent="0.3">
      <c r="B47" t="s">
        <v>35</v>
      </c>
      <c r="C47" s="38">
        <f>'Personal Budgeting'!C94</f>
        <v>0</v>
      </c>
    </row>
    <row r="48" spans="2:3" x14ac:dyDescent="0.3">
      <c r="B48" t="s">
        <v>48</v>
      </c>
      <c r="C48" s="38">
        <f>'Personal Budgeting'!C95</f>
        <v>0</v>
      </c>
    </row>
    <row r="49" spans="2:3" x14ac:dyDescent="0.3">
      <c r="B49" t="s">
        <v>56</v>
      </c>
      <c r="C49" s="38">
        <f>'Personal Budgeting'!C96</f>
        <v>0</v>
      </c>
    </row>
    <row r="50" spans="2:3" x14ac:dyDescent="0.3">
      <c r="B50" t="s">
        <v>30</v>
      </c>
      <c r="C50" s="38">
        <f>'Personal Budgeting'!C97</f>
        <v>0</v>
      </c>
    </row>
    <row r="51" spans="2:3" x14ac:dyDescent="0.3">
      <c r="B51" t="s">
        <v>159</v>
      </c>
      <c r="C51" s="38">
        <f>'Personal Budgeting'!C98</f>
        <v>0</v>
      </c>
    </row>
    <row r="52" spans="2:3" x14ac:dyDescent="0.3">
      <c r="B52" t="s">
        <v>63</v>
      </c>
      <c r="C52" s="38">
        <f>'Personal Budgeting'!C99</f>
        <v>0</v>
      </c>
    </row>
    <row r="53" spans="2:3" x14ac:dyDescent="0.3">
      <c r="B53" t="s">
        <v>160</v>
      </c>
      <c r="C53" s="38">
        <f>'Personal Budgeting'!C100</f>
        <v>0</v>
      </c>
    </row>
    <row r="54" spans="2:3" x14ac:dyDescent="0.3">
      <c r="B54" t="s">
        <v>161</v>
      </c>
      <c r="C54" s="38">
        <f>'Personal Budgeting'!C101</f>
        <v>0</v>
      </c>
    </row>
    <row r="55" spans="2:3" x14ac:dyDescent="0.3">
      <c r="B55" t="s">
        <v>166</v>
      </c>
      <c r="C55" s="38">
        <f>'Personal Budgeting'!C102</f>
        <v>0</v>
      </c>
    </row>
    <row r="56" spans="2:3" x14ac:dyDescent="0.3">
      <c r="B56" t="s">
        <v>162</v>
      </c>
      <c r="C56" s="38">
        <f>'Personal Budgeting'!C103</f>
        <v>0</v>
      </c>
    </row>
    <row r="57" spans="2:3" x14ac:dyDescent="0.3">
      <c r="B57" t="s">
        <v>45</v>
      </c>
      <c r="C57" s="38">
        <f>'Personal Budgeting'!C104</f>
        <v>0</v>
      </c>
    </row>
    <row r="58" spans="2:3" x14ac:dyDescent="0.3">
      <c r="B58" t="s">
        <v>167</v>
      </c>
      <c r="C58" s="38">
        <f>C20</f>
        <v>0</v>
      </c>
    </row>
  </sheetData>
  <mergeCells count="3">
    <mergeCell ref="B3:C4"/>
    <mergeCell ref="B18:C19"/>
    <mergeCell ref="B13:C14"/>
  </mergeCells>
  <conditionalFormatting sqref="C23">
    <cfRule type="cellIs" dxfId="1" priority="1" operator="lessThan">
      <formula>0</formula>
    </cfRule>
    <cfRule type="cellIs" dxfId="0" priority="2" operator="greaterThanOr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34730-0CAE-457E-BFA4-00BB577B9466}">
  <sheetPr>
    <tabColor rgb="FF3399FF"/>
  </sheetPr>
  <dimension ref="B1:F19"/>
  <sheetViews>
    <sheetView showGridLines="0" workbookViewId="0">
      <pane ySplit="2" topLeftCell="A3" activePane="bottomLeft" state="frozen"/>
      <selection pane="bottomLeft" activeCell="D20" sqref="D20"/>
    </sheetView>
  </sheetViews>
  <sheetFormatPr defaultRowHeight="14.4" x14ac:dyDescent="0.3"/>
  <cols>
    <col min="2" max="2" width="37.109375" customWidth="1"/>
    <col min="3" max="3" width="10.21875" bestFit="1" customWidth="1"/>
    <col min="4" max="4" width="11.21875" bestFit="1" customWidth="1"/>
    <col min="6" max="6" width="11.109375" bestFit="1" customWidth="1"/>
  </cols>
  <sheetData>
    <row r="1" spans="2:6" ht="15" thickBot="1" x14ac:dyDescent="0.35"/>
    <row r="2" spans="2:6" ht="24.6" customHeight="1" thickTop="1" thickBot="1" x14ac:dyDescent="0.45">
      <c r="B2" s="50" t="s">
        <v>156</v>
      </c>
      <c r="C2" s="82">
        <f>C18</f>
        <v>0</v>
      </c>
      <c r="D2" s="82"/>
    </row>
    <row r="3" spans="2:6" ht="15" thickTop="1" x14ac:dyDescent="0.3"/>
    <row r="4" spans="2:6" ht="15" thickBot="1" x14ac:dyDescent="0.35"/>
    <row r="5" spans="2:6" ht="15.6" thickTop="1" thickBot="1" x14ac:dyDescent="0.35">
      <c r="B5" s="55" t="s">
        <v>129</v>
      </c>
      <c r="C5" s="55" t="s">
        <v>107</v>
      </c>
      <c r="D5" s="55" t="s">
        <v>108</v>
      </c>
    </row>
    <row r="6" spans="2:6" ht="15" thickTop="1" x14ac:dyDescent="0.3">
      <c r="B6" s="59" t="s">
        <v>133</v>
      </c>
      <c r="C6" s="60">
        <v>0</v>
      </c>
      <c r="D6" s="60">
        <v>0</v>
      </c>
      <c r="F6" s="38"/>
    </row>
    <row r="7" spans="2:6" x14ac:dyDescent="0.3">
      <c r="B7" s="21" t="s">
        <v>124</v>
      </c>
      <c r="C7" s="37">
        <v>0</v>
      </c>
      <c r="D7" s="37">
        <v>0</v>
      </c>
      <c r="F7" s="38"/>
    </row>
    <row r="8" spans="2:6" x14ac:dyDescent="0.3">
      <c r="B8" s="21" t="s">
        <v>131</v>
      </c>
      <c r="C8" s="37">
        <v>0</v>
      </c>
      <c r="D8" s="37">
        <v>0</v>
      </c>
      <c r="F8" s="38"/>
    </row>
    <row r="9" spans="2:6" x14ac:dyDescent="0.3">
      <c r="B9" s="21" t="s">
        <v>130</v>
      </c>
      <c r="C9" s="37">
        <v>0</v>
      </c>
      <c r="D9" s="37">
        <v>0</v>
      </c>
    </row>
    <row r="10" spans="2:6" x14ac:dyDescent="0.3">
      <c r="B10" s="21" t="s">
        <v>152</v>
      </c>
      <c r="C10" s="37">
        <v>0</v>
      </c>
      <c r="D10" s="37">
        <v>0</v>
      </c>
    </row>
    <row r="11" spans="2:6" x14ac:dyDescent="0.3">
      <c r="B11" s="21" t="s">
        <v>151</v>
      </c>
      <c r="C11" s="37">
        <v>0</v>
      </c>
      <c r="D11" s="37">
        <v>0</v>
      </c>
    </row>
    <row r="12" spans="2:6" x14ac:dyDescent="0.3">
      <c r="B12" s="21" t="s">
        <v>125</v>
      </c>
      <c r="C12" s="37">
        <v>0</v>
      </c>
      <c r="D12" s="37">
        <v>0</v>
      </c>
    </row>
    <row r="13" spans="2:6" x14ac:dyDescent="0.3">
      <c r="B13" s="21" t="s">
        <v>34</v>
      </c>
      <c r="C13" s="37">
        <v>0</v>
      </c>
      <c r="D13" s="37">
        <v>0</v>
      </c>
    </row>
    <row r="14" spans="2:6" x14ac:dyDescent="0.3">
      <c r="B14" s="21" t="s">
        <v>144</v>
      </c>
      <c r="C14" s="37">
        <v>0</v>
      </c>
      <c r="D14" s="37">
        <v>0</v>
      </c>
    </row>
    <row r="15" spans="2:6" x14ac:dyDescent="0.3">
      <c r="B15" s="21" t="s">
        <v>132</v>
      </c>
      <c r="C15" s="37">
        <v>0</v>
      </c>
      <c r="D15" s="37">
        <v>0</v>
      </c>
    </row>
    <row r="16" spans="2:6" ht="15" thickBot="1" x14ac:dyDescent="0.35">
      <c r="B16" s="21" t="s">
        <v>157</v>
      </c>
      <c r="C16" s="37">
        <v>0</v>
      </c>
      <c r="D16" s="37">
        <v>0</v>
      </c>
    </row>
    <row r="17" spans="2:4" ht="15.6" thickTop="1" thickBot="1" x14ac:dyDescent="0.35">
      <c r="B17" s="48" t="s">
        <v>126</v>
      </c>
      <c r="C17" s="49">
        <f>SUM(C6:C16)</f>
        <v>0</v>
      </c>
      <c r="D17" s="49">
        <f>SUM(D6:D16)</f>
        <v>0</v>
      </c>
    </row>
    <row r="18" spans="2:4" ht="15.6" thickTop="1" thickBot="1" x14ac:dyDescent="0.35">
      <c r="B18" s="69" t="s">
        <v>156</v>
      </c>
      <c r="C18" s="70">
        <f>C17+D17/12</f>
        <v>0</v>
      </c>
    </row>
    <row r="19" spans="2:4" ht="15" thickTop="1" x14ac:dyDescent="0.3"/>
  </sheetData>
  <mergeCells count="1">
    <mergeCell ref="C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9DFFD-DC0B-4ABE-945E-E5B375A5DCCD}">
  <sheetPr>
    <tabColor rgb="FFFF0000"/>
  </sheetPr>
  <dimension ref="A1:G104"/>
  <sheetViews>
    <sheetView zoomScale="85" zoomScaleNormal="85" workbookViewId="0">
      <pane ySplit="4" topLeftCell="A5" activePane="bottomLeft" state="frozen"/>
      <selection pane="bottomLeft" activeCell="C83" sqref="C83"/>
    </sheetView>
  </sheetViews>
  <sheetFormatPr defaultRowHeight="14.4" x14ac:dyDescent="0.3"/>
  <cols>
    <col min="2" max="2" width="27" customWidth="1"/>
    <col min="3" max="3" width="11.77734375" customWidth="1"/>
    <col min="4" max="4" width="11.33203125" customWidth="1"/>
    <col min="6" max="6" width="24.77734375" customWidth="1"/>
    <col min="7" max="7" width="11.77734375" customWidth="1"/>
  </cols>
  <sheetData>
    <row r="1" spans="1:7" ht="15" thickTop="1" x14ac:dyDescent="0.3">
      <c r="A1" s="84" t="s">
        <v>111</v>
      </c>
      <c r="B1" s="84"/>
      <c r="C1" s="86">
        <f>C87</f>
        <v>0</v>
      </c>
      <c r="D1" s="86"/>
      <c r="F1" s="42" t="s">
        <v>153</v>
      </c>
      <c r="G1" s="71">
        <f>C87*3</f>
        <v>0</v>
      </c>
    </row>
    <row r="2" spans="1:7" ht="15" thickBot="1" x14ac:dyDescent="0.35">
      <c r="A2" s="85"/>
      <c r="B2" s="85"/>
      <c r="C2" s="87"/>
      <c r="D2" s="87"/>
      <c r="F2" s="42" t="s">
        <v>154</v>
      </c>
      <c r="G2" s="71">
        <f>C87*6</f>
        <v>0</v>
      </c>
    </row>
    <row r="3" spans="1:7" ht="15.6" thickTop="1" thickBot="1" x14ac:dyDescent="0.35"/>
    <row r="4" spans="1:7" ht="15.6" thickTop="1" thickBot="1" x14ac:dyDescent="0.35">
      <c r="C4" s="55" t="s">
        <v>107</v>
      </c>
      <c r="D4" s="55" t="s">
        <v>108</v>
      </c>
    </row>
    <row r="5" spans="1:7" ht="18.600000000000001" thickTop="1" x14ac:dyDescent="0.35">
      <c r="B5" s="83" t="s">
        <v>35</v>
      </c>
      <c r="C5" s="83"/>
      <c r="D5" s="83"/>
    </row>
    <row r="6" spans="1:7" x14ac:dyDescent="0.3">
      <c r="B6" s="29" t="s">
        <v>36</v>
      </c>
      <c r="C6" s="28">
        <v>0</v>
      </c>
      <c r="D6" s="28">
        <v>0</v>
      </c>
    </row>
    <row r="7" spans="1:7" x14ac:dyDescent="0.3">
      <c r="B7" s="29" t="s">
        <v>29</v>
      </c>
      <c r="C7" s="28">
        <v>0</v>
      </c>
      <c r="D7" s="28">
        <v>0</v>
      </c>
    </row>
    <row r="8" spans="1:7" x14ac:dyDescent="0.3">
      <c r="B8" s="29" t="s">
        <v>37</v>
      </c>
      <c r="C8" s="28">
        <v>0</v>
      </c>
      <c r="D8" s="28">
        <v>0</v>
      </c>
    </row>
    <row r="9" spans="1:7" x14ac:dyDescent="0.3">
      <c r="B9" s="29" t="s">
        <v>38</v>
      </c>
      <c r="C9" s="28">
        <v>0</v>
      </c>
      <c r="D9" s="28">
        <v>0</v>
      </c>
    </row>
    <row r="10" spans="1:7" x14ac:dyDescent="0.3">
      <c r="B10" s="29" t="s">
        <v>157</v>
      </c>
      <c r="C10" s="28">
        <v>0</v>
      </c>
      <c r="D10" s="28">
        <v>0</v>
      </c>
    </row>
    <row r="12" spans="1:7" ht="18" x14ac:dyDescent="0.35">
      <c r="B12" s="83" t="s">
        <v>48</v>
      </c>
      <c r="C12" s="83"/>
      <c r="D12" s="83"/>
    </row>
    <row r="13" spans="1:7" x14ac:dyDescent="0.3">
      <c r="B13" s="29" t="s">
        <v>49</v>
      </c>
      <c r="C13" s="28">
        <v>0</v>
      </c>
      <c r="D13" s="28">
        <v>0</v>
      </c>
    </row>
    <row r="14" spans="1:7" x14ac:dyDescent="0.3">
      <c r="B14" s="29" t="s">
        <v>50</v>
      </c>
      <c r="C14" s="28">
        <v>0</v>
      </c>
      <c r="D14" s="28">
        <v>0</v>
      </c>
    </row>
    <row r="15" spans="1:7" x14ac:dyDescent="0.3">
      <c r="B15" s="29" t="s">
        <v>51</v>
      </c>
      <c r="C15" s="28">
        <v>0</v>
      </c>
      <c r="D15" s="28">
        <v>0</v>
      </c>
    </row>
    <row r="16" spans="1:7" x14ac:dyDescent="0.3">
      <c r="B16" s="29" t="s">
        <v>55</v>
      </c>
      <c r="C16" s="28">
        <v>0</v>
      </c>
      <c r="D16" s="28">
        <v>0</v>
      </c>
    </row>
    <row r="17" spans="2:4" x14ac:dyDescent="0.3">
      <c r="B17" s="29" t="s">
        <v>53</v>
      </c>
      <c r="C17" s="28">
        <v>0</v>
      </c>
      <c r="D17" s="28">
        <v>0</v>
      </c>
    </row>
    <row r="18" spans="2:4" x14ac:dyDescent="0.3">
      <c r="B18" s="29" t="s">
        <v>54</v>
      </c>
      <c r="C18" s="28">
        <v>0</v>
      </c>
      <c r="D18" s="28">
        <v>0</v>
      </c>
    </row>
    <row r="19" spans="2:4" x14ac:dyDescent="0.3">
      <c r="B19" s="29" t="s">
        <v>157</v>
      </c>
      <c r="C19" s="28">
        <v>0</v>
      </c>
      <c r="D19" s="28">
        <v>0</v>
      </c>
    </row>
    <row r="21" spans="2:4" ht="18" x14ac:dyDescent="0.35">
      <c r="B21" s="83" t="s">
        <v>56</v>
      </c>
      <c r="C21" s="83"/>
      <c r="D21" s="83"/>
    </row>
    <row r="22" spans="2:4" x14ac:dyDescent="0.3">
      <c r="B22" s="29" t="s">
        <v>32</v>
      </c>
      <c r="C22" s="28">
        <v>0</v>
      </c>
      <c r="D22" s="28">
        <v>0</v>
      </c>
    </row>
    <row r="23" spans="2:4" x14ac:dyDescent="0.3">
      <c r="B23" s="29" t="s">
        <v>31</v>
      </c>
      <c r="C23" s="28">
        <v>0</v>
      </c>
      <c r="D23" s="28">
        <v>0</v>
      </c>
    </row>
    <row r="24" spans="2:4" x14ac:dyDescent="0.3">
      <c r="B24" s="29" t="s">
        <v>57</v>
      </c>
      <c r="C24" s="28">
        <v>0</v>
      </c>
      <c r="D24" s="28">
        <v>0</v>
      </c>
    </row>
    <row r="25" spans="2:4" x14ac:dyDescent="0.3">
      <c r="B25" s="29" t="s">
        <v>58</v>
      </c>
      <c r="C25" s="28">
        <v>0</v>
      </c>
      <c r="D25" s="28">
        <v>0</v>
      </c>
    </row>
    <row r="26" spans="2:4" x14ac:dyDescent="0.3">
      <c r="B26" s="29" t="s">
        <v>134</v>
      </c>
      <c r="C26" s="28">
        <v>0</v>
      </c>
      <c r="D26" s="28">
        <v>0</v>
      </c>
    </row>
    <row r="27" spans="2:4" x14ac:dyDescent="0.3">
      <c r="B27" s="29" t="s">
        <v>157</v>
      </c>
      <c r="C27" s="28">
        <v>0</v>
      </c>
      <c r="D27" s="28">
        <v>0</v>
      </c>
    </row>
    <row r="29" spans="2:4" ht="18" x14ac:dyDescent="0.35">
      <c r="B29" s="83" t="s">
        <v>30</v>
      </c>
      <c r="C29" s="83"/>
      <c r="D29" s="83"/>
    </row>
    <row r="30" spans="2:4" x14ac:dyDescent="0.3">
      <c r="B30" s="29" t="s">
        <v>39</v>
      </c>
      <c r="C30" s="28">
        <v>0</v>
      </c>
      <c r="D30" s="28">
        <v>0</v>
      </c>
    </row>
    <row r="31" spans="2:4" x14ac:dyDescent="0.3">
      <c r="B31" s="29" t="s">
        <v>40</v>
      </c>
      <c r="C31" s="28">
        <v>0</v>
      </c>
      <c r="D31" s="28">
        <v>0</v>
      </c>
    </row>
    <row r="32" spans="2:4" x14ac:dyDescent="0.3">
      <c r="B32" s="29" t="s">
        <v>41</v>
      </c>
      <c r="C32" s="28">
        <v>0</v>
      </c>
      <c r="D32" s="28">
        <v>0</v>
      </c>
    </row>
    <row r="33" spans="2:4" x14ac:dyDescent="0.3">
      <c r="B33" s="29" t="s">
        <v>42</v>
      </c>
      <c r="C33" s="28">
        <v>0</v>
      </c>
      <c r="D33" s="28">
        <v>0</v>
      </c>
    </row>
    <row r="34" spans="2:4" x14ac:dyDescent="0.3">
      <c r="B34" s="29" t="s">
        <v>43</v>
      </c>
      <c r="C34" s="28">
        <v>0</v>
      </c>
      <c r="D34" s="28">
        <v>0</v>
      </c>
    </row>
    <row r="35" spans="2:4" x14ac:dyDescent="0.3">
      <c r="B35" s="29" t="s">
        <v>157</v>
      </c>
      <c r="C35" s="28">
        <v>0</v>
      </c>
      <c r="D35" s="28">
        <v>0</v>
      </c>
    </row>
    <row r="37" spans="2:4" ht="18" x14ac:dyDescent="0.35">
      <c r="B37" s="83" t="s">
        <v>158</v>
      </c>
      <c r="C37" s="83"/>
      <c r="D37" s="83"/>
    </row>
    <row r="38" spans="2:4" x14ac:dyDescent="0.3">
      <c r="B38" s="29" t="s">
        <v>59</v>
      </c>
      <c r="C38" s="28">
        <v>0</v>
      </c>
      <c r="D38" s="28">
        <v>0</v>
      </c>
    </row>
    <row r="39" spans="2:4" x14ac:dyDescent="0.3">
      <c r="B39" s="29" t="s">
        <v>60</v>
      </c>
      <c r="C39" s="28">
        <v>0</v>
      </c>
      <c r="D39" s="28">
        <v>0</v>
      </c>
    </row>
    <row r="40" spans="2:4" x14ac:dyDescent="0.3">
      <c r="B40" s="29" t="s">
        <v>61</v>
      </c>
      <c r="C40" s="28">
        <v>0</v>
      </c>
      <c r="D40" s="28">
        <v>0</v>
      </c>
    </row>
    <row r="41" spans="2:4" x14ac:dyDescent="0.3">
      <c r="B41" s="29" t="s">
        <v>62</v>
      </c>
      <c r="C41" s="28">
        <v>0</v>
      </c>
      <c r="D41" s="28">
        <v>0</v>
      </c>
    </row>
    <row r="42" spans="2:4" x14ac:dyDescent="0.3">
      <c r="B42" s="29" t="s">
        <v>157</v>
      </c>
      <c r="C42" s="28">
        <v>0</v>
      </c>
      <c r="D42" s="28">
        <v>0</v>
      </c>
    </row>
    <row r="44" spans="2:4" ht="18" x14ac:dyDescent="0.35">
      <c r="B44" s="83" t="s">
        <v>44</v>
      </c>
      <c r="C44" s="83"/>
      <c r="D44" s="83"/>
    </row>
    <row r="45" spans="2:4" x14ac:dyDescent="0.3">
      <c r="B45" s="29" t="s">
        <v>33</v>
      </c>
      <c r="C45" s="28">
        <v>0</v>
      </c>
      <c r="D45" s="28">
        <v>0</v>
      </c>
    </row>
    <row r="46" spans="2:4" x14ac:dyDescent="0.3">
      <c r="B46" s="29" t="s">
        <v>157</v>
      </c>
      <c r="C46" s="28">
        <v>0</v>
      </c>
      <c r="D46" s="28">
        <v>0</v>
      </c>
    </row>
    <row r="48" spans="2:4" ht="18" x14ac:dyDescent="0.35">
      <c r="B48" s="83" t="s">
        <v>63</v>
      </c>
      <c r="C48" s="83"/>
      <c r="D48" s="83"/>
    </row>
    <row r="49" spans="2:5" x14ac:dyDescent="0.3">
      <c r="B49" s="29" t="s">
        <v>64</v>
      </c>
      <c r="C49" s="28">
        <v>0</v>
      </c>
      <c r="D49" s="28">
        <v>0</v>
      </c>
    </row>
    <row r="50" spans="2:5" x14ac:dyDescent="0.3">
      <c r="B50" s="29" t="s">
        <v>65</v>
      </c>
      <c r="C50" s="28">
        <v>0</v>
      </c>
      <c r="D50" s="28">
        <v>0</v>
      </c>
    </row>
    <row r="51" spans="2:5" x14ac:dyDescent="0.3">
      <c r="B51" s="29" t="s">
        <v>66</v>
      </c>
      <c r="C51" s="28">
        <v>0</v>
      </c>
      <c r="D51" s="28">
        <v>0</v>
      </c>
    </row>
    <row r="52" spans="2:5" x14ac:dyDescent="0.3">
      <c r="B52" s="29" t="s">
        <v>157</v>
      </c>
      <c r="C52" s="28">
        <v>0</v>
      </c>
      <c r="D52" s="28">
        <v>0</v>
      </c>
    </row>
    <row r="54" spans="2:5" ht="18" x14ac:dyDescent="0.35">
      <c r="B54" s="83" t="s">
        <v>136</v>
      </c>
      <c r="C54" s="83"/>
      <c r="D54" s="83"/>
    </row>
    <row r="55" spans="2:5" x14ac:dyDescent="0.3">
      <c r="B55" s="29" t="s">
        <v>135</v>
      </c>
      <c r="C55" s="28">
        <v>0</v>
      </c>
      <c r="D55" s="28">
        <v>0</v>
      </c>
      <c r="E55" s="38"/>
    </row>
    <row r="56" spans="2:5" x14ac:dyDescent="0.3">
      <c r="B56" s="29" t="s">
        <v>137</v>
      </c>
      <c r="C56" s="28">
        <v>0</v>
      </c>
      <c r="D56" s="28">
        <v>0</v>
      </c>
    </row>
    <row r="57" spans="2:5" x14ac:dyDescent="0.3">
      <c r="B57" s="29" t="s">
        <v>139</v>
      </c>
      <c r="C57" s="28">
        <v>0</v>
      </c>
      <c r="D57" s="28">
        <v>0</v>
      </c>
    </row>
    <row r="58" spans="2:5" x14ac:dyDescent="0.3">
      <c r="B58" s="29" t="s">
        <v>138</v>
      </c>
      <c r="C58" s="28">
        <v>0</v>
      </c>
      <c r="D58" s="28">
        <v>0</v>
      </c>
    </row>
    <row r="59" spans="2:5" x14ac:dyDescent="0.3">
      <c r="B59" s="29" t="s">
        <v>157</v>
      </c>
      <c r="C59" s="28">
        <v>0</v>
      </c>
      <c r="D59" s="28">
        <v>0</v>
      </c>
    </row>
    <row r="61" spans="2:5" ht="18" x14ac:dyDescent="0.35">
      <c r="B61" s="83" t="s">
        <v>67</v>
      </c>
      <c r="C61" s="83"/>
      <c r="D61" s="83"/>
    </row>
    <row r="62" spans="2:5" x14ac:dyDescent="0.3">
      <c r="B62" s="29" t="s">
        <v>149</v>
      </c>
      <c r="C62" s="28">
        <v>0</v>
      </c>
      <c r="D62" s="28">
        <v>0</v>
      </c>
    </row>
    <row r="63" spans="2:5" x14ac:dyDescent="0.3">
      <c r="B63" s="29" t="s">
        <v>68</v>
      </c>
      <c r="C63" s="28">
        <v>0</v>
      </c>
      <c r="D63" s="28">
        <v>0</v>
      </c>
    </row>
    <row r="64" spans="2:5" x14ac:dyDescent="0.3">
      <c r="B64" s="29" t="s">
        <v>150</v>
      </c>
      <c r="C64" s="28">
        <v>0</v>
      </c>
      <c r="D64" s="28">
        <v>0</v>
      </c>
    </row>
    <row r="65" spans="2:4" x14ac:dyDescent="0.3">
      <c r="B65" s="29" t="s">
        <v>69</v>
      </c>
      <c r="C65" s="28">
        <v>0</v>
      </c>
      <c r="D65" s="28">
        <v>0</v>
      </c>
    </row>
    <row r="66" spans="2:4" x14ac:dyDescent="0.3">
      <c r="B66" s="29" t="s">
        <v>157</v>
      </c>
      <c r="C66" s="28">
        <v>0</v>
      </c>
      <c r="D66" s="28">
        <v>0</v>
      </c>
    </row>
    <row r="68" spans="2:4" ht="18" x14ac:dyDescent="0.35">
      <c r="B68" s="83" t="s">
        <v>166</v>
      </c>
      <c r="C68" s="83"/>
      <c r="D68" s="83"/>
    </row>
    <row r="69" spans="2:4" x14ac:dyDescent="0.3">
      <c r="B69" s="29" t="s">
        <v>70</v>
      </c>
      <c r="C69" s="28">
        <v>0</v>
      </c>
      <c r="D69" s="28">
        <v>0</v>
      </c>
    </row>
    <row r="70" spans="2:4" x14ac:dyDescent="0.3">
      <c r="B70" s="29" t="s">
        <v>140</v>
      </c>
      <c r="C70" s="28">
        <v>0</v>
      </c>
      <c r="D70" s="28">
        <v>0</v>
      </c>
    </row>
    <row r="71" spans="2:4" x14ac:dyDescent="0.3">
      <c r="B71" s="29" t="s">
        <v>71</v>
      </c>
      <c r="C71" s="28">
        <v>0</v>
      </c>
      <c r="D71" s="28">
        <v>0</v>
      </c>
    </row>
    <row r="72" spans="2:4" x14ac:dyDescent="0.3">
      <c r="B72" s="29" t="s">
        <v>157</v>
      </c>
      <c r="C72" s="28">
        <v>0</v>
      </c>
      <c r="D72" s="28">
        <v>0</v>
      </c>
    </row>
    <row r="74" spans="2:4" ht="18" x14ac:dyDescent="0.35">
      <c r="B74" s="83" t="s">
        <v>72</v>
      </c>
      <c r="C74" s="83"/>
      <c r="D74" s="83"/>
    </row>
    <row r="75" spans="2:4" x14ac:dyDescent="0.3">
      <c r="B75" s="29" t="s">
        <v>73</v>
      </c>
      <c r="C75" s="28">
        <v>0</v>
      </c>
      <c r="D75" s="28">
        <v>0</v>
      </c>
    </row>
    <row r="76" spans="2:4" x14ac:dyDescent="0.3">
      <c r="B76" s="29" t="s">
        <v>74</v>
      </c>
      <c r="C76" s="28">
        <v>0</v>
      </c>
      <c r="D76" s="28">
        <v>0</v>
      </c>
    </row>
    <row r="77" spans="2:4" x14ac:dyDescent="0.3">
      <c r="B77" s="29" t="s">
        <v>75</v>
      </c>
      <c r="C77" s="28">
        <v>0</v>
      </c>
      <c r="D77" s="28">
        <v>0</v>
      </c>
    </row>
    <row r="79" spans="2:4" ht="18" x14ac:dyDescent="0.35">
      <c r="B79" s="83" t="s">
        <v>45</v>
      </c>
      <c r="C79" s="83"/>
      <c r="D79" s="83"/>
    </row>
    <row r="80" spans="2:4" x14ac:dyDescent="0.3">
      <c r="B80" s="29" t="s">
        <v>170</v>
      </c>
      <c r="C80" s="28">
        <v>0</v>
      </c>
      <c r="D80" s="28">
        <v>0</v>
      </c>
    </row>
    <row r="81" spans="2:4" x14ac:dyDescent="0.3">
      <c r="B81" s="29" t="s">
        <v>46</v>
      </c>
      <c r="C81" s="28">
        <v>0</v>
      </c>
      <c r="D81" s="28">
        <v>0</v>
      </c>
    </row>
    <row r="82" spans="2:4" x14ac:dyDescent="0.3">
      <c r="B82" s="29" t="s">
        <v>47</v>
      </c>
      <c r="C82" s="28">
        <v>0</v>
      </c>
      <c r="D82" s="28">
        <v>0</v>
      </c>
    </row>
    <row r="83" spans="2:4" x14ac:dyDescent="0.3">
      <c r="B83" s="29" t="s">
        <v>75</v>
      </c>
      <c r="C83" s="28">
        <v>0</v>
      </c>
      <c r="D83" s="28">
        <v>0</v>
      </c>
    </row>
    <row r="84" spans="2:4" ht="15" thickBot="1" x14ac:dyDescent="0.35"/>
    <row r="85" spans="2:4" ht="15.6" thickTop="1" thickBot="1" x14ac:dyDescent="0.35">
      <c r="B85" s="51" t="s">
        <v>112</v>
      </c>
      <c r="C85" s="52">
        <f>SUM(C80:C83,C75:C77,C69:C72,C62:C66,C49:C52,C45:C46,C38:C42,C30:C35,C22:C27,C13:C19,C6:C10,C55:C59)</f>
        <v>0</v>
      </c>
      <c r="D85" s="52">
        <f>SUM(D80:D83,D75:D77,D69:D72,D62:D66,D49:D52,D45:D46,D38:D42,D30:D35,D22:D27,D13:D19,D6:D10,D55:D59)</f>
        <v>0</v>
      </c>
    </row>
    <row r="86" spans="2:4" ht="15.6" thickTop="1" thickBot="1" x14ac:dyDescent="0.35"/>
    <row r="87" spans="2:4" ht="15.6" thickTop="1" thickBot="1" x14ac:dyDescent="0.35">
      <c r="B87" s="53" t="s">
        <v>116</v>
      </c>
      <c r="C87" s="54">
        <f>C85+D85/12</f>
        <v>0</v>
      </c>
    </row>
    <row r="88" spans="2:4" ht="15" thickTop="1" x14ac:dyDescent="0.3"/>
    <row r="94" spans="2:4" x14ac:dyDescent="0.3">
      <c r="B94" t="s">
        <v>35</v>
      </c>
      <c r="C94" s="38">
        <f>SUM(C6:C10)+SUM(D6:D10)/12</f>
        <v>0</v>
      </c>
    </row>
    <row r="95" spans="2:4" x14ac:dyDescent="0.3">
      <c r="B95" t="s">
        <v>48</v>
      </c>
      <c r="C95" s="38">
        <f>SUM(C13:C19)+SUM(D13:D19)/12</f>
        <v>0</v>
      </c>
    </row>
    <row r="96" spans="2:4" x14ac:dyDescent="0.3">
      <c r="B96" t="s">
        <v>56</v>
      </c>
      <c r="C96" s="38">
        <f>SUM(C22:C27)+SUM(D22:D27)/12</f>
        <v>0</v>
      </c>
    </row>
    <row r="97" spans="2:3" x14ac:dyDescent="0.3">
      <c r="B97" t="s">
        <v>30</v>
      </c>
      <c r="C97" s="38">
        <f>SUM(C30:C35)+SUM(D30:D35)/12</f>
        <v>0</v>
      </c>
    </row>
    <row r="98" spans="2:3" x14ac:dyDescent="0.3">
      <c r="B98" t="s">
        <v>159</v>
      </c>
      <c r="C98" s="38">
        <f>C46+D46</f>
        <v>0</v>
      </c>
    </row>
    <row r="99" spans="2:3" x14ac:dyDescent="0.3">
      <c r="B99" t="s">
        <v>63</v>
      </c>
      <c r="C99" s="38">
        <f>SUM(C49:C52)+SUM(D49:D52)/12</f>
        <v>0</v>
      </c>
    </row>
    <row r="100" spans="2:3" x14ac:dyDescent="0.3">
      <c r="B100" t="s">
        <v>160</v>
      </c>
      <c r="C100" s="38">
        <f>SUM(C55:C59)+SUM(D55:D59)/12</f>
        <v>0</v>
      </c>
    </row>
    <row r="101" spans="2:3" x14ac:dyDescent="0.3">
      <c r="B101" t="s">
        <v>161</v>
      </c>
      <c r="C101" s="38">
        <f>SUM(C62:C66)+SUM(D62:D66)/12</f>
        <v>0</v>
      </c>
    </row>
    <row r="102" spans="2:3" x14ac:dyDescent="0.3">
      <c r="B102" t="s">
        <v>166</v>
      </c>
      <c r="C102" s="38">
        <f>SUM(C69:C72)+SUM(D69:D72)/12</f>
        <v>0</v>
      </c>
    </row>
    <row r="103" spans="2:3" x14ac:dyDescent="0.3">
      <c r="B103" t="s">
        <v>162</v>
      </c>
      <c r="C103" s="38">
        <f>SUM(C75:C77)+SUM(D75:D77)/12</f>
        <v>0</v>
      </c>
    </row>
    <row r="104" spans="2:3" x14ac:dyDescent="0.3">
      <c r="B104" t="s">
        <v>45</v>
      </c>
      <c r="C104" s="38">
        <f>SUM(C80:C83)+SUM(D80:D83)/12</f>
        <v>0</v>
      </c>
    </row>
  </sheetData>
  <mergeCells count="14">
    <mergeCell ref="B29:D29"/>
    <mergeCell ref="A1:B2"/>
    <mergeCell ref="C1:D2"/>
    <mergeCell ref="B5:D5"/>
    <mergeCell ref="B12:D12"/>
    <mergeCell ref="B21:D21"/>
    <mergeCell ref="B79:D79"/>
    <mergeCell ref="B54:D54"/>
    <mergeCell ref="B37:D37"/>
    <mergeCell ref="B44:D44"/>
    <mergeCell ref="B48:D48"/>
    <mergeCell ref="B61:D61"/>
    <mergeCell ref="B68:D68"/>
    <mergeCell ref="B74:D7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44D69-69C0-400C-B1CF-4EEA3AF89673}">
  <sheetPr>
    <tabColor rgb="FF00FF00"/>
  </sheetPr>
  <dimension ref="B1:M32"/>
  <sheetViews>
    <sheetView showGridLines="0" zoomScale="85" zoomScaleNormal="85" workbookViewId="0">
      <pane ySplit="3" topLeftCell="A4" activePane="bottomLeft" state="frozen"/>
      <selection pane="bottomLeft" activeCell="F30" sqref="F30"/>
    </sheetView>
  </sheetViews>
  <sheetFormatPr defaultRowHeight="14.4" x14ac:dyDescent="0.3"/>
  <cols>
    <col min="2" max="2" width="23.33203125" customWidth="1"/>
    <col min="3" max="3" width="10" bestFit="1" customWidth="1"/>
    <col min="5" max="5" width="17.6640625" customWidth="1"/>
    <col min="6" max="6" width="14.6640625" customWidth="1"/>
    <col min="7" max="7" width="18.6640625" customWidth="1"/>
  </cols>
  <sheetData>
    <row r="1" spans="2:13" ht="15" thickBot="1" x14ac:dyDescent="0.35"/>
    <row r="2" spans="2:13" ht="15" thickTop="1" x14ac:dyDescent="0.3">
      <c r="B2" s="100" t="s">
        <v>118</v>
      </c>
      <c r="C2" s="101"/>
      <c r="D2" s="104">
        <f>F30</f>
        <v>0</v>
      </c>
      <c r="E2" s="105"/>
    </row>
    <row r="3" spans="2:13" ht="15" thickBot="1" x14ac:dyDescent="0.35">
      <c r="B3" s="102"/>
      <c r="C3" s="103"/>
      <c r="D3" s="106"/>
      <c r="E3" s="107"/>
    </row>
    <row r="4" spans="2:13" ht="15" thickTop="1" x14ac:dyDescent="0.3"/>
    <row r="5" spans="2:13" ht="15" customHeight="1" thickBot="1" x14ac:dyDescent="0.35"/>
    <row r="6" spans="2:13" ht="16.8" thickTop="1" thickBot="1" x14ac:dyDescent="0.35">
      <c r="B6" s="120" t="s">
        <v>9</v>
      </c>
      <c r="C6" s="121"/>
      <c r="D6" s="121"/>
      <c r="E6" s="121"/>
      <c r="F6" s="122"/>
      <c r="H6" s="20"/>
      <c r="I6" s="117" t="s">
        <v>5</v>
      </c>
      <c r="J6" s="118"/>
      <c r="K6" s="118"/>
      <c r="L6" s="118"/>
      <c r="M6" s="119"/>
    </row>
    <row r="7" spans="2:13" ht="16.2" thickTop="1" x14ac:dyDescent="0.3">
      <c r="B7" s="108" t="s">
        <v>17</v>
      </c>
      <c r="C7" s="109"/>
      <c r="D7" s="109"/>
      <c r="E7" s="109"/>
      <c r="F7" s="72">
        <v>0</v>
      </c>
      <c r="I7" s="126" t="s">
        <v>24</v>
      </c>
      <c r="J7" s="127"/>
      <c r="K7" s="127"/>
      <c r="L7" s="128"/>
      <c r="M7" s="15">
        <v>0</v>
      </c>
    </row>
    <row r="8" spans="2:13" ht="15.6" x14ac:dyDescent="0.3">
      <c r="B8" s="110" t="s">
        <v>18</v>
      </c>
      <c r="C8" s="111"/>
      <c r="D8" s="111"/>
      <c r="E8" s="111"/>
      <c r="F8" s="73">
        <v>0</v>
      </c>
      <c r="I8" s="123" t="s">
        <v>23</v>
      </c>
      <c r="J8" s="124"/>
      <c r="K8" s="124"/>
      <c r="L8" s="125"/>
      <c r="M8" s="13">
        <v>0</v>
      </c>
    </row>
    <row r="9" spans="2:13" ht="15.6" x14ac:dyDescent="0.3">
      <c r="B9" s="114" t="s">
        <v>19</v>
      </c>
      <c r="C9" s="115"/>
      <c r="D9" s="115"/>
      <c r="E9" s="116"/>
      <c r="F9" s="74">
        <v>0</v>
      </c>
      <c r="I9" s="123" t="s">
        <v>7</v>
      </c>
      <c r="J9" s="124"/>
      <c r="K9" s="124"/>
      <c r="L9" s="125"/>
      <c r="M9" s="13">
        <v>0</v>
      </c>
    </row>
    <row r="10" spans="2:13" ht="15.6" x14ac:dyDescent="0.3">
      <c r="B10" s="110" t="s">
        <v>11</v>
      </c>
      <c r="C10" s="111"/>
      <c r="D10" s="111"/>
      <c r="E10" s="111"/>
      <c r="F10" s="75">
        <v>0</v>
      </c>
      <c r="I10" s="123" t="s">
        <v>4</v>
      </c>
      <c r="J10" s="124"/>
      <c r="K10" s="124"/>
      <c r="L10" s="125"/>
      <c r="M10" s="13">
        <v>0</v>
      </c>
    </row>
    <row r="11" spans="2:13" ht="16.2" thickBot="1" x14ac:dyDescent="0.35">
      <c r="B11" s="112" t="s">
        <v>16</v>
      </c>
      <c r="C11" s="113"/>
      <c r="D11" s="113"/>
      <c r="E11" s="113"/>
      <c r="F11" s="76">
        <f>F7*F8*(1+F10)</f>
        <v>0</v>
      </c>
      <c r="I11" s="123" t="s">
        <v>8</v>
      </c>
      <c r="J11" s="124"/>
      <c r="K11" s="124"/>
      <c r="L11" s="125"/>
      <c r="M11" s="13">
        <v>0</v>
      </c>
    </row>
    <row r="12" spans="2:13" ht="16.8" thickTop="1" thickBot="1" x14ac:dyDescent="0.35">
      <c r="B12" s="112" t="s">
        <v>14</v>
      </c>
      <c r="C12" s="113"/>
      <c r="D12" s="113"/>
      <c r="E12" s="113"/>
      <c r="F12" s="77">
        <f>F7*F8*F9*(1+F10)</f>
        <v>0</v>
      </c>
      <c r="I12" s="123"/>
      <c r="J12" s="124"/>
      <c r="K12" s="124"/>
      <c r="L12" s="125"/>
      <c r="M12" s="13">
        <v>0</v>
      </c>
    </row>
    <row r="13" spans="2:13" ht="16.8" thickTop="1" thickBot="1" x14ac:dyDescent="0.35">
      <c r="B13" s="88" t="s">
        <v>15</v>
      </c>
      <c r="C13" s="88"/>
      <c r="D13" s="88"/>
      <c r="E13" s="88"/>
      <c r="F13" s="5">
        <f>F12*52/12</f>
        <v>0</v>
      </c>
      <c r="I13" s="123"/>
      <c r="J13" s="124"/>
      <c r="K13" s="124"/>
      <c r="L13" s="125"/>
      <c r="M13" s="13">
        <v>0</v>
      </c>
    </row>
    <row r="14" spans="2:13" ht="16.2" thickTop="1" x14ac:dyDescent="0.3">
      <c r="F14" s="1"/>
      <c r="H14" s="16"/>
      <c r="I14" s="123"/>
      <c r="J14" s="124"/>
      <c r="K14" s="124"/>
      <c r="L14" s="125"/>
      <c r="M14" s="13">
        <v>0</v>
      </c>
    </row>
    <row r="15" spans="2:13" ht="16.2" thickBot="1" x14ac:dyDescent="0.35">
      <c r="F15" s="1"/>
      <c r="I15" s="123"/>
      <c r="J15" s="124"/>
      <c r="K15" s="124"/>
      <c r="L15" s="125"/>
      <c r="M15" s="13">
        <v>0</v>
      </c>
    </row>
    <row r="16" spans="2:13" ht="16.8" thickTop="1" thickBot="1" x14ac:dyDescent="0.35">
      <c r="B16" s="90" t="s">
        <v>1</v>
      </c>
      <c r="C16" s="90"/>
      <c r="D16" s="90"/>
      <c r="E16" s="90"/>
      <c r="F16" s="33">
        <f>'Buisness Expenses'!C80</f>
        <v>0</v>
      </c>
      <c r="G16" s="129" t="s">
        <v>163</v>
      </c>
      <c r="I16" s="123"/>
      <c r="J16" s="124"/>
      <c r="K16" s="124"/>
      <c r="L16" s="125"/>
      <c r="M16" s="13">
        <v>0</v>
      </c>
    </row>
    <row r="17" spans="2:13" ht="16.8" thickTop="1" thickBot="1" x14ac:dyDescent="0.35">
      <c r="B17" s="95"/>
      <c r="C17" s="95"/>
      <c r="D17" s="95"/>
      <c r="E17" s="95"/>
      <c r="F17" s="12"/>
      <c r="G17" s="129"/>
      <c r="I17" s="123"/>
      <c r="J17" s="124"/>
      <c r="K17" s="124"/>
      <c r="L17" s="125"/>
      <c r="M17" s="14">
        <v>0</v>
      </c>
    </row>
    <row r="18" spans="2:13" ht="16.8" thickTop="1" thickBot="1" x14ac:dyDescent="0.35">
      <c r="B18" s="91" t="s">
        <v>10</v>
      </c>
      <c r="C18" s="91"/>
      <c r="D18" s="91"/>
      <c r="E18" s="91"/>
      <c r="F18" s="91"/>
      <c r="I18" s="117" t="s">
        <v>6</v>
      </c>
      <c r="J18" s="118"/>
      <c r="K18" s="118"/>
      <c r="L18" s="119"/>
      <c r="M18" s="10">
        <f>SUM(M7:M17)</f>
        <v>0</v>
      </c>
    </row>
    <row r="19" spans="2:13" ht="16.8" thickTop="1" thickBot="1" x14ac:dyDescent="0.35">
      <c r="B19" s="99" t="s">
        <v>3</v>
      </c>
      <c r="C19" s="99"/>
      <c r="D19" s="99"/>
      <c r="E19" s="99"/>
      <c r="F19" s="10">
        <f>M18</f>
        <v>0</v>
      </c>
    </row>
    <row r="20" spans="2:13" ht="16.8" thickTop="1" thickBot="1" x14ac:dyDescent="0.35">
      <c r="B20" s="88" t="s">
        <v>0</v>
      </c>
      <c r="C20" s="88"/>
      <c r="D20" s="88"/>
      <c r="E20" s="88"/>
      <c r="F20" s="5">
        <f>F13</f>
        <v>0</v>
      </c>
      <c r="H20" s="6"/>
      <c r="L20" s="7"/>
    </row>
    <row r="21" spans="2:13" ht="16.2" thickTop="1" x14ac:dyDescent="0.3">
      <c r="B21" s="8"/>
      <c r="C21" s="8"/>
      <c r="D21" s="8"/>
      <c r="E21" s="8"/>
      <c r="F21" s="9"/>
    </row>
    <row r="22" spans="2:13" ht="16.2" thickBot="1" x14ac:dyDescent="0.35">
      <c r="B22" s="11"/>
      <c r="C22" s="11"/>
      <c r="D22" s="11"/>
      <c r="E22" s="11"/>
      <c r="F22" s="12"/>
    </row>
    <row r="23" spans="2:13" ht="19.2" thickTop="1" thickBot="1" x14ac:dyDescent="0.4">
      <c r="B23" s="11"/>
      <c r="C23" s="11"/>
      <c r="D23" s="11"/>
      <c r="E23" s="11"/>
      <c r="F23" s="18" t="s">
        <v>12</v>
      </c>
      <c r="G23" s="19" t="s">
        <v>13</v>
      </c>
    </row>
    <row r="24" spans="2:13" ht="19.2" thickTop="1" thickBot="1" x14ac:dyDescent="0.35">
      <c r="B24" s="89" t="s">
        <v>22</v>
      </c>
      <c r="C24" s="89"/>
      <c r="D24" s="89"/>
      <c r="E24" s="89"/>
      <c r="F24" s="2">
        <f>SUM(F19:F20)</f>
        <v>0</v>
      </c>
      <c r="G24" s="2">
        <f>F24*12</f>
        <v>0</v>
      </c>
    </row>
    <row r="25" spans="2:13" ht="19.2" thickTop="1" thickBot="1" x14ac:dyDescent="0.35">
      <c r="B25" s="96" t="s">
        <v>20</v>
      </c>
      <c r="C25" s="96"/>
      <c r="D25" s="96"/>
      <c r="E25" s="96"/>
      <c r="F25" s="3">
        <f>F16</f>
        <v>0</v>
      </c>
      <c r="G25" s="3">
        <f>F25*12</f>
        <v>0</v>
      </c>
      <c r="H25" s="16"/>
    </row>
    <row r="26" spans="2:13" ht="19.2" thickTop="1" thickBot="1" x14ac:dyDescent="0.35">
      <c r="B26" s="97" t="s">
        <v>21</v>
      </c>
      <c r="C26" s="97"/>
      <c r="D26" s="97"/>
      <c r="E26" s="97"/>
      <c r="F26" s="4">
        <f>F24-F25</f>
        <v>0</v>
      </c>
      <c r="G26" s="4">
        <f>F26*12</f>
        <v>0</v>
      </c>
      <c r="H26" s="17"/>
    </row>
    <row r="27" spans="2:13" ht="15" thickTop="1" x14ac:dyDescent="0.3"/>
    <row r="28" spans="2:13" ht="15" thickBot="1" x14ac:dyDescent="0.35"/>
    <row r="29" spans="2:13" ht="22.2" thickTop="1" thickBot="1" x14ac:dyDescent="0.45">
      <c r="B29" s="98" t="s">
        <v>141</v>
      </c>
      <c r="C29" s="98"/>
      <c r="D29" s="98"/>
      <c r="E29" s="98"/>
      <c r="F29" s="34">
        <v>0.7</v>
      </c>
      <c r="G29" s="35"/>
    </row>
    <row r="30" spans="2:13" ht="19.2" thickTop="1" thickBot="1" x14ac:dyDescent="0.35">
      <c r="B30" s="56"/>
      <c r="C30" s="92" t="s">
        <v>2</v>
      </c>
      <c r="D30" s="93"/>
      <c r="E30" s="94"/>
      <c r="F30" s="47">
        <f>F29*F26</f>
        <v>0</v>
      </c>
      <c r="G30" s="36"/>
    </row>
    <row r="31" spans="2:13" ht="19.2" thickTop="1" thickBot="1" x14ac:dyDescent="0.35">
      <c r="B31" s="56"/>
      <c r="C31" s="92" t="s">
        <v>142</v>
      </c>
      <c r="D31" s="93"/>
      <c r="E31" s="94"/>
      <c r="F31" s="47">
        <f>F30*12</f>
        <v>0</v>
      </c>
      <c r="G31" s="36"/>
    </row>
    <row r="32" spans="2:13" ht="15" thickTop="1" x14ac:dyDescent="0.3"/>
  </sheetData>
  <mergeCells count="35">
    <mergeCell ref="I18:L18"/>
    <mergeCell ref="B6:F6"/>
    <mergeCell ref="I15:L15"/>
    <mergeCell ref="I16:L16"/>
    <mergeCell ref="I17:L17"/>
    <mergeCell ref="B13:E13"/>
    <mergeCell ref="I6:M6"/>
    <mergeCell ref="I13:L13"/>
    <mergeCell ref="I14:L14"/>
    <mergeCell ref="I7:L7"/>
    <mergeCell ref="I8:L8"/>
    <mergeCell ref="I9:L9"/>
    <mergeCell ref="I10:L10"/>
    <mergeCell ref="I11:L11"/>
    <mergeCell ref="I12:L12"/>
    <mergeCell ref="G16:G17"/>
    <mergeCell ref="B2:C3"/>
    <mergeCell ref="D2:E3"/>
    <mergeCell ref="B7:E7"/>
    <mergeCell ref="B8:E8"/>
    <mergeCell ref="B12:E12"/>
    <mergeCell ref="B10:E10"/>
    <mergeCell ref="B9:E9"/>
    <mergeCell ref="B11:E11"/>
    <mergeCell ref="B20:E20"/>
    <mergeCell ref="B24:E24"/>
    <mergeCell ref="B16:E16"/>
    <mergeCell ref="B18:F18"/>
    <mergeCell ref="C31:E31"/>
    <mergeCell ref="C30:E30"/>
    <mergeCell ref="B17:E17"/>
    <mergeCell ref="B25:E25"/>
    <mergeCell ref="B26:E26"/>
    <mergeCell ref="B29:E29"/>
    <mergeCell ref="B19:E1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603F5-9589-4539-8E88-9DD652F850BE}">
  <sheetPr>
    <tabColor rgb="FFC00000"/>
  </sheetPr>
  <dimension ref="A1:D81"/>
  <sheetViews>
    <sheetView workbookViewId="0">
      <pane ySplit="4" topLeftCell="A5" activePane="bottomLeft" state="frozen"/>
      <selection pane="bottomLeft" activeCell="C77" sqref="C77"/>
    </sheetView>
  </sheetViews>
  <sheetFormatPr defaultRowHeight="14.4" x14ac:dyDescent="0.3"/>
  <cols>
    <col min="2" max="2" width="26.6640625" customWidth="1"/>
    <col min="3" max="3" width="10.44140625" bestFit="1" customWidth="1"/>
    <col min="4" max="4" width="11.109375" bestFit="1" customWidth="1"/>
  </cols>
  <sheetData>
    <row r="1" spans="1:4" ht="15" thickTop="1" x14ac:dyDescent="0.3">
      <c r="A1" s="84" t="s">
        <v>111</v>
      </c>
      <c r="B1" s="84"/>
      <c r="C1" s="86">
        <f>C80</f>
        <v>0</v>
      </c>
      <c r="D1" s="86"/>
    </row>
    <row r="2" spans="1:4" ht="15" thickBot="1" x14ac:dyDescent="0.35">
      <c r="A2" s="85"/>
      <c r="B2" s="85"/>
      <c r="C2" s="87"/>
      <c r="D2" s="87"/>
    </row>
    <row r="3" spans="1:4" ht="15" thickTop="1" x14ac:dyDescent="0.3"/>
    <row r="4" spans="1:4" x14ac:dyDescent="0.3">
      <c r="C4" s="27" t="s">
        <v>107</v>
      </c>
      <c r="D4" s="27" t="s">
        <v>108</v>
      </c>
    </row>
    <row r="5" spans="1:4" ht="18" x14ac:dyDescent="0.35">
      <c r="B5" s="131" t="s">
        <v>76</v>
      </c>
      <c r="C5" s="132"/>
      <c r="D5" s="133"/>
    </row>
    <row r="6" spans="1:4" x14ac:dyDescent="0.3">
      <c r="B6" s="29" t="s">
        <v>77</v>
      </c>
      <c r="C6" s="28">
        <v>0</v>
      </c>
      <c r="D6" s="28">
        <v>0</v>
      </c>
    </row>
    <row r="7" spans="1:4" x14ac:dyDescent="0.3">
      <c r="B7" s="29" t="s">
        <v>78</v>
      </c>
      <c r="C7" s="28">
        <v>0</v>
      </c>
      <c r="D7" s="28">
        <v>0</v>
      </c>
    </row>
    <row r="8" spans="1:4" x14ac:dyDescent="0.3">
      <c r="B8" s="29" t="s">
        <v>94</v>
      </c>
      <c r="C8" s="28">
        <v>0</v>
      </c>
      <c r="D8" s="28">
        <v>0</v>
      </c>
    </row>
    <row r="9" spans="1:4" x14ac:dyDescent="0.3">
      <c r="B9" s="29" t="s">
        <v>109</v>
      </c>
      <c r="C9" s="28">
        <v>0</v>
      </c>
      <c r="D9" s="28">
        <v>0</v>
      </c>
    </row>
    <row r="10" spans="1:4" x14ac:dyDescent="0.3">
      <c r="B10" s="29" t="s">
        <v>110</v>
      </c>
      <c r="C10" s="28">
        <v>0</v>
      </c>
      <c r="D10" s="28">
        <v>0</v>
      </c>
    </row>
    <row r="11" spans="1:4" x14ac:dyDescent="0.3">
      <c r="B11" s="29" t="s">
        <v>157</v>
      </c>
      <c r="C11" s="28">
        <v>0</v>
      </c>
      <c r="D11" s="28">
        <v>0</v>
      </c>
    </row>
    <row r="14" spans="1:4" ht="18" x14ac:dyDescent="0.35">
      <c r="B14" s="131" t="s">
        <v>79</v>
      </c>
      <c r="C14" s="132"/>
      <c r="D14" s="133"/>
    </row>
    <row r="15" spans="1:4" x14ac:dyDescent="0.3">
      <c r="B15" s="29" t="s">
        <v>157</v>
      </c>
      <c r="C15" s="28">
        <v>0</v>
      </c>
      <c r="D15" s="28">
        <v>0</v>
      </c>
    </row>
    <row r="18" spans="2:4" ht="18" x14ac:dyDescent="0.35">
      <c r="B18" s="83" t="s">
        <v>80</v>
      </c>
      <c r="C18" s="83"/>
      <c r="D18" s="83"/>
    </row>
    <row r="19" spans="2:4" x14ac:dyDescent="0.3">
      <c r="B19" s="29" t="s">
        <v>113</v>
      </c>
      <c r="C19" s="28">
        <v>0</v>
      </c>
      <c r="D19" s="28">
        <v>0</v>
      </c>
    </row>
    <row r="20" spans="2:4" x14ac:dyDescent="0.3">
      <c r="B20" s="29" t="s">
        <v>157</v>
      </c>
      <c r="C20" s="28">
        <v>0</v>
      </c>
      <c r="D20" s="28">
        <v>0</v>
      </c>
    </row>
    <row r="21" spans="2:4" x14ac:dyDescent="0.3">
      <c r="C21" s="7"/>
      <c r="D21" s="7"/>
    </row>
    <row r="23" spans="2:4" ht="18" x14ac:dyDescent="0.35">
      <c r="B23" s="83" t="s">
        <v>81</v>
      </c>
      <c r="C23" s="83"/>
      <c r="D23" s="83"/>
    </row>
    <row r="24" spans="2:4" x14ac:dyDescent="0.3">
      <c r="B24" s="29" t="s">
        <v>157</v>
      </c>
      <c r="C24" s="28">
        <v>0</v>
      </c>
      <c r="D24" s="28">
        <v>0</v>
      </c>
    </row>
    <row r="25" spans="2:4" x14ac:dyDescent="0.3">
      <c r="C25" s="38"/>
      <c r="D25" s="38"/>
    </row>
    <row r="27" spans="2:4" ht="18" x14ac:dyDescent="0.35">
      <c r="B27" s="130" t="s">
        <v>56</v>
      </c>
      <c r="C27" s="130"/>
      <c r="D27" s="30"/>
    </row>
    <row r="28" spans="2:4" x14ac:dyDescent="0.3">
      <c r="B28" s="29" t="s">
        <v>82</v>
      </c>
      <c r="C28" s="28">
        <v>0</v>
      </c>
      <c r="D28" s="28">
        <v>0</v>
      </c>
    </row>
    <row r="29" spans="2:4" x14ac:dyDescent="0.3">
      <c r="B29" s="29" t="s">
        <v>83</v>
      </c>
      <c r="C29" s="28">
        <v>0</v>
      </c>
      <c r="D29" s="28">
        <v>0</v>
      </c>
    </row>
    <row r="30" spans="2:4" x14ac:dyDescent="0.3">
      <c r="B30" s="29" t="s">
        <v>157</v>
      </c>
      <c r="C30" s="28">
        <v>0</v>
      </c>
      <c r="D30" s="28">
        <v>0</v>
      </c>
    </row>
    <row r="33" spans="2:4" ht="18" x14ac:dyDescent="0.35">
      <c r="B33" s="83" t="s">
        <v>84</v>
      </c>
      <c r="C33" s="83"/>
      <c r="D33" s="83"/>
    </row>
    <row r="34" spans="2:4" x14ac:dyDescent="0.3">
      <c r="B34" s="29" t="s">
        <v>85</v>
      </c>
      <c r="C34" s="28">
        <v>0</v>
      </c>
      <c r="D34" s="28">
        <v>0</v>
      </c>
    </row>
    <row r="35" spans="2:4" x14ac:dyDescent="0.3">
      <c r="B35" s="29" t="s">
        <v>157</v>
      </c>
      <c r="C35" s="28">
        <v>0</v>
      </c>
      <c r="D35" s="28">
        <v>0</v>
      </c>
    </row>
    <row r="38" spans="2:4" ht="18" x14ac:dyDescent="0.35">
      <c r="B38" s="83" t="s">
        <v>86</v>
      </c>
      <c r="C38" s="83"/>
      <c r="D38" s="83"/>
    </row>
    <row r="39" spans="2:4" x14ac:dyDescent="0.3">
      <c r="B39" s="29" t="s">
        <v>65</v>
      </c>
      <c r="C39" s="28">
        <v>0</v>
      </c>
      <c r="D39" s="28">
        <v>0</v>
      </c>
    </row>
    <row r="40" spans="2:4" x14ac:dyDescent="0.3">
      <c r="B40" s="29" t="s">
        <v>101</v>
      </c>
      <c r="C40" s="28">
        <v>0</v>
      </c>
      <c r="D40" s="28">
        <v>0</v>
      </c>
    </row>
    <row r="41" spans="2:4" x14ac:dyDescent="0.3">
      <c r="B41" s="29" t="s">
        <v>97</v>
      </c>
      <c r="C41" s="28">
        <v>0</v>
      </c>
      <c r="D41" s="28">
        <v>0</v>
      </c>
    </row>
    <row r="42" spans="2:4" x14ac:dyDescent="0.3">
      <c r="B42" s="29" t="s">
        <v>98</v>
      </c>
      <c r="C42" s="28">
        <v>0</v>
      </c>
      <c r="D42" s="28">
        <v>0</v>
      </c>
    </row>
    <row r="43" spans="2:4" x14ac:dyDescent="0.3">
      <c r="B43" s="29" t="s">
        <v>99</v>
      </c>
      <c r="C43" s="28">
        <v>0</v>
      </c>
      <c r="D43" s="28">
        <v>0</v>
      </c>
    </row>
    <row r="44" spans="2:4" x14ac:dyDescent="0.3">
      <c r="B44" s="29" t="s">
        <v>100</v>
      </c>
      <c r="C44" s="28">
        <v>0</v>
      </c>
      <c r="D44" s="28">
        <v>0</v>
      </c>
    </row>
    <row r="45" spans="2:4" x14ac:dyDescent="0.3">
      <c r="B45" s="29" t="s">
        <v>96</v>
      </c>
      <c r="C45" s="28">
        <v>0</v>
      </c>
      <c r="D45" s="28">
        <v>0</v>
      </c>
    </row>
    <row r="46" spans="2:4" x14ac:dyDescent="0.3">
      <c r="B46" s="29" t="s">
        <v>103</v>
      </c>
      <c r="C46" s="28">
        <v>0</v>
      </c>
      <c r="D46" s="28">
        <v>0</v>
      </c>
    </row>
    <row r="47" spans="2:4" x14ac:dyDescent="0.3">
      <c r="B47" s="29" t="s">
        <v>157</v>
      </c>
      <c r="C47" s="28">
        <v>0</v>
      </c>
      <c r="D47" s="28">
        <v>0</v>
      </c>
    </row>
    <row r="48" spans="2:4" x14ac:dyDescent="0.3">
      <c r="C48" s="38"/>
      <c r="D48" s="38"/>
    </row>
    <row r="50" spans="2:4" ht="18" x14ac:dyDescent="0.35">
      <c r="B50" s="130" t="s">
        <v>87</v>
      </c>
      <c r="C50" s="130"/>
      <c r="D50" s="130"/>
    </row>
    <row r="51" spans="2:4" x14ac:dyDescent="0.3">
      <c r="B51" s="29" t="s">
        <v>102</v>
      </c>
      <c r="C51" s="28">
        <v>0</v>
      </c>
      <c r="D51" s="28">
        <v>0</v>
      </c>
    </row>
    <row r="52" spans="2:4" ht="28.8" x14ac:dyDescent="0.3">
      <c r="B52" s="31" t="s">
        <v>104</v>
      </c>
      <c r="C52" s="28">
        <v>0</v>
      </c>
      <c r="D52" s="32">
        <v>0</v>
      </c>
    </row>
    <row r="53" spans="2:4" x14ac:dyDescent="0.3">
      <c r="B53" s="31" t="s">
        <v>115</v>
      </c>
      <c r="C53" s="28">
        <v>0</v>
      </c>
      <c r="D53" s="32">
        <v>0</v>
      </c>
    </row>
    <row r="54" spans="2:4" x14ac:dyDescent="0.3">
      <c r="B54" s="29" t="s">
        <v>105</v>
      </c>
      <c r="C54" s="28">
        <v>0</v>
      </c>
      <c r="D54" s="28">
        <v>0</v>
      </c>
    </row>
    <row r="55" spans="2:4" x14ac:dyDescent="0.3">
      <c r="B55" s="29" t="s">
        <v>157</v>
      </c>
      <c r="C55" s="28">
        <v>0</v>
      </c>
      <c r="D55" s="28">
        <v>0</v>
      </c>
    </row>
    <row r="58" spans="2:4" ht="18" x14ac:dyDescent="0.35">
      <c r="B58" s="130" t="s">
        <v>48</v>
      </c>
      <c r="C58" s="130"/>
      <c r="D58" s="130"/>
    </row>
    <row r="59" spans="2:4" x14ac:dyDescent="0.3">
      <c r="B59" s="29" t="s">
        <v>93</v>
      </c>
      <c r="C59" s="28">
        <v>0</v>
      </c>
      <c r="D59" s="28">
        <v>0</v>
      </c>
    </row>
    <row r="60" spans="2:4" x14ac:dyDescent="0.3">
      <c r="B60" s="29" t="s">
        <v>52</v>
      </c>
      <c r="C60" s="28">
        <v>0</v>
      </c>
      <c r="D60" s="28">
        <v>0</v>
      </c>
    </row>
    <row r="61" spans="2:4" x14ac:dyDescent="0.3">
      <c r="B61" s="29" t="s">
        <v>157</v>
      </c>
      <c r="C61" s="28">
        <v>0</v>
      </c>
      <c r="D61" s="28">
        <v>0</v>
      </c>
    </row>
    <row r="62" spans="2:4" x14ac:dyDescent="0.3">
      <c r="C62" s="38"/>
      <c r="D62" s="38"/>
    </row>
    <row r="64" spans="2:4" ht="18" x14ac:dyDescent="0.35">
      <c r="B64" s="130" t="s">
        <v>114</v>
      </c>
      <c r="C64" s="130"/>
      <c r="D64" s="130"/>
    </row>
    <row r="65" spans="2:4" x14ac:dyDescent="0.3">
      <c r="B65" s="29" t="s">
        <v>91</v>
      </c>
      <c r="C65" s="28">
        <v>0</v>
      </c>
      <c r="D65" s="28">
        <v>0</v>
      </c>
    </row>
    <row r="66" spans="2:4" x14ac:dyDescent="0.3">
      <c r="B66" s="29" t="s">
        <v>92</v>
      </c>
      <c r="C66" s="28">
        <v>0</v>
      </c>
      <c r="D66" s="28">
        <v>0</v>
      </c>
    </row>
    <row r="67" spans="2:4" x14ac:dyDescent="0.3">
      <c r="B67" s="29" t="s">
        <v>157</v>
      </c>
      <c r="C67" s="28">
        <v>0</v>
      </c>
      <c r="D67" s="28">
        <v>0</v>
      </c>
    </row>
    <row r="70" spans="2:4" ht="18" x14ac:dyDescent="0.35">
      <c r="B70" s="130" t="s">
        <v>75</v>
      </c>
      <c r="C70" s="130"/>
      <c r="D70" s="130"/>
    </row>
    <row r="71" spans="2:4" x14ac:dyDescent="0.3">
      <c r="B71" s="29" t="s">
        <v>88</v>
      </c>
      <c r="C71" s="28">
        <v>0</v>
      </c>
      <c r="D71" s="28">
        <v>0</v>
      </c>
    </row>
    <row r="72" spans="2:4" x14ac:dyDescent="0.3">
      <c r="B72" s="29" t="s">
        <v>89</v>
      </c>
      <c r="C72" s="28">
        <v>0</v>
      </c>
      <c r="D72" s="28">
        <v>0</v>
      </c>
    </row>
    <row r="73" spans="2:4" x14ac:dyDescent="0.3">
      <c r="B73" s="29" t="s">
        <v>143</v>
      </c>
      <c r="C73" s="28">
        <v>0</v>
      </c>
      <c r="D73" s="28">
        <v>0</v>
      </c>
    </row>
    <row r="74" spans="2:4" x14ac:dyDescent="0.3">
      <c r="B74" s="29" t="s">
        <v>7</v>
      </c>
      <c r="C74" s="28">
        <v>0</v>
      </c>
      <c r="D74" s="28">
        <v>0</v>
      </c>
    </row>
    <row r="75" spans="2:4" x14ac:dyDescent="0.3">
      <c r="B75" s="29" t="s">
        <v>90</v>
      </c>
      <c r="C75" s="28">
        <v>0</v>
      </c>
      <c r="D75" s="28">
        <v>0</v>
      </c>
    </row>
    <row r="76" spans="2:4" x14ac:dyDescent="0.3">
      <c r="B76" s="29" t="s">
        <v>95</v>
      </c>
      <c r="C76" s="28">
        <v>0</v>
      </c>
      <c r="D76" s="28">
        <v>0</v>
      </c>
    </row>
    <row r="77" spans="2:4" x14ac:dyDescent="0.3">
      <c r="B77" s="29" t="s">
        <v>157</v>
      </c>
      <c r="C77" s="28">
        <v>0</v>
      </c>
      <c r="D77" s="28">
        <v>0</v>
      </c>
    </row>
    <row r="78" spans="2:4" x14ac:dyDescent="0.3">
      <c r="C78" s="38"/>
      <c r="D78" s="38"/>
    </row>
    <row r="79" spans="2:4" ht="15" thickBot="1" x14ac:dyDescent="0.35">
      <c r="B79" s="78" t="s">
        <v>112</v>
      </c>
      <c r="C79" s="71">
        <f>SUM(C6:C78)</f>
        <v>0</v>
      </c>
      <c r="D79" s="71">
        <f>SUM(D6:D78)</f>
        <v>0</v>
      </c>
    </row>
    <row r="80" spans="2:4" ht="16.8" thickTop="1" thickBot="1" x14ac:dyDescent="0.35">
      <c r="B80" s="57" t="s">
        <v>111</v>
      </c>
      <c r="C80" s="58">
        <f>C79+D79/12</f>
        <v>0</v>
      </c>
    </row>
    <row r="81" ht="15" thickTop="1" x14ac:dyDescent="0.3"/>
  </sheetData>
  <mergeCells count="13">
    <mergeCell ref="B58:D58"/>
    <mergeCell ref="B64:D64"/>
    <mergeCell ref="B70:D70"/>
    <mergeCell ref="B14:D14"/>
    <mergeCell ref="A1:B2"/>
    <mergeCell ref="C1:D2"/>
    <mergeCell ref="B5:D5"/>
    <mergeCell ref="B18:D18"/>
    <mergeCell ref="B50:D50"/>
    <mergeCell ref="B23:D23"/>
    <mergeCell ref="B27:C27"/>
    <mergeCell ref="B33:D33"/>
    <mergeCell ref="B38:D3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9B459-F24E-49D7-A5B5-D1FF68FDBCD8}">
  <sheetPr>
    <tabColor rgb="FF7030A0"/>
  </sheetPr>
  <dimension ref="B2:H12"/>
  <sheetViews>
    <sheetView workbookViewId="0">
      <selection activeCell="B7" sqref="B7"/>
    </sheetView>
  </sheetViews>
  <sheetFormatPr defaultRowHeight="14.4" x14ac:dyDescent="0.3"/>
  <cols>
    <col min="2" max="2" width="14.109375" customWidth="1"/>
    <col min="3" max="3" width="13.5546875" customWidth="1"/>
    <col min="4" max="4" width="10.77734375" customWidth="1"/>
    <col min="5" max="6" width="14.21875" customWidth="1"/>
    <col min="7" max="7" width="16.5546875" customWidth="1"/>
    <col min="8" max="8" width="25.33203125" customWidth="1"/>
  </cols>
  <sheetData>
    <row r="2" spans="2:8" ht="15" thickBot="1" x14ac:dyDescent="0.35"/>
    <row r="3" spans="2:8" ht="15" thickTop="1" x14ac:dyDescent="0.3">
      <c r="B3" s="140" t="s">
        <v>147</v>
      </c>
      <c r="C3" s="141"/>
      <c r="D3" s="141"/>
      <c r="E3" s="141"/>
      <c r="F3" s="141"/>
      <c r="G3" s="141"/>
      <c r="H3" s="142"/>
    </row>
    <row r="4" spans="2:8" ht="15" thickBot="1" x14ac:dyDescent="0.35">
      <c r="B4" s="143"/>
      <c r="C4" s="144"/>
      <c r="D4" s="144"/>
      <c r="E4" s="144"/>
      <c r="F4" s="144"/>
      <c r="G4" s="144"/>
      <c r="H4" s="145"/>
    </row>
    <row r="5" spans="2:8" ht="36.6" thickTop="1" x14ac:dyDescent="0.35">
      <c r="B5" s="61" t="s">
        <v>26</v>
      </c>
      <c r="C5" s="62" t="s">
        <v>27</v>
      </c>
      <c r="D5" s="61" t="s">
        <v>28</v>
      </c>
      <c r="E5" s="62" t="s">
        <v>25</v>
      </c>
      <c r="F5" s="62" t="s">
        <v>146</v>
      </c>
      <c r="G5" s="61" t="s">
        <v>145</v>
      </c>
      <c r="H5" s="65" t="s">
        <v>148</v>
      </c>
    </row>
    <row r="6" spans="2:8" ht="18" x14ac:dyDescent="0.35">
      <c r="B6" s="22">
        <v>7.34</v>
      </c>
      <c r="C6" s="23">
        <v>0</v>
      </c>
      <c r="D6" s="22">
        <v>0</v>
      </c>
      <c r="E6" s="25">
        <f>B6*C6+D6</f>
        <v>0</v>
      </c>
      <c r="F6" s="25">
        <f>E6*52/12</f>
        <v>0</v>
      </c>
      <c r="G6" s="24">
        <v>0.8</v>
      </c>
      <c r="H6" s="63">
        <f>F6*G6</f>
        <v>0</v>
      </c>
    </row>
    <row r="7" spans="2:8" x14ac:dyDescent="0.3">
      <c r="B7" s="7"/>
      <c r="D7" s="7"/>
      <c r="E7" s="7"/>
      <c r="F7" s="7"/>
    </row>
    <row r="8" spans="2:8" ht="15" thickBot="1" x14ac:dyDescent="0.35">
      <c r="B8" s="7"/>
      <c r="D8" s="7"/>
      <c r="E8" s="7"/>
      <c r="F8" s="7"/>
    </row>
    <row r="9" spans="2:8" ht="15" thickTop="1" x14ac:dyDescent="0.3">
      <c r="B9" s="134" t="s">
        <v>155</v>
      </c>
      <c r="C9" s="135"/>
      <c r="D9" s="135"/>
      <c r="E9" s="135"/>
      <c r="F9" s="135"/>
      <c r="G9" s="135"/>
      <c r="H9" s="136"/>
    </row>
    <row r="10" spans="2:8" ht="15" thickBot="1" x14ac:dyDescent="0.35">
      <c r="B10" s="137"/>
      <c r="C10" s="138"/>
      <c r="D10" s="138"/>
      <c r="E10" s="138"/>
      <c r="F10" s="138"/>
      <c r="G10" s="138"/>
      <c r="H10" s="139"/>
    </row>
    <row r="11" spans="2:8" ht="36.6" thickTop="1" x14ac:dyDescent="0.35">
      <c r="B11" s="61" t="s">
        <v>26</v>
      </c>
      <c r="C11" s="62" t="s">
        <v>27</v>
      </c>
      <c r="D11" s="61" t="s">
        <v>28</v>
      </c>
      <c r="E11" s="62" t="s">
        <v>25</v>
      </c>
      <c r="F11" s="62" t="s">
        <v>146</v>
      </c>
      <c r="G11" s="61" t="s">
        <v>145</v>
      </c>
      <c r="H11" s="65" t="s">
        <v>148</v>
      </c>
    </row>
    <row r="12" spans="2:8" ht="18" x14ac:dyDescent="0.35">
      <c r="B12" s="22">
        <v>12</v>
      </c>
      <c r="C12" s="23">
        <v>0</v>
      </c>
      <c r="D12" s="22">
        <v>0</v>
      </c>
      <c r="E12" s="25">
        <f>B12*C12+D12</f>
        <v>0</v>
      </c>
      <c r="F12" s="25">
        <f>E12*52/12</f>
        <v>0</v>
      </c>
      <c r="G12" s="24">
        <v>0.8</v>
      </c>
      <c r="H12" s="64">
        <f>F12*G12</f>
        <v>0</v>
      </c>
    </row>
  </sheetData>
  <mergeCells count="2">
    <mergeCell ref="B9:H10"/>
    <mergeCell ref="B3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 &amp; Results</vt:lpstr>
      <vt:lpstr>Savings &amp; Retirement</vt:lpstr>
      <vt:lpstr>Personal Budgeting</vt:lpstr>
      <vt:lpstr>Business Income</vt:lpstr>
      <vt:lpstr>Buisness Expenses</vt:lpstr>
      <vt:lpstr>1099 &amp; W2s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tjkur</dc:creator>
  <cp:lastModifiedBy>Tayler Kurtzman</cp:lastModifiedBy>
  <dcterms:created xsi:type="dcterms:W3CDTF">2020-11-03T04:04:45Z</dcterms:created>
  <dcterms:modified xsi:type="dcterms:W3CDTF">2026-01-20T16:18:21Z</dcterms:modified>
</cp:coreProperties>
</file>